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FB2" lockStructure="1"/>
  <bookViews>
    <workbookView xWindow="480" yWindow="45" windowWidth="18075" windowHeight="11760"/>
  </bookViews>
  <sheets>
    <sheet name="YMCA Advertising Opportunity" sheetId="1" r:id="rId1"/>
  </sheets>
  <definedNames>
    <definedName name="_xlnm.Print_Area" localSheetId="0">'YMCA Advertising Opportunity'!$A$1:$M$54</definedName>
  </definedNames>
  <calcPr calcId="145621"/>
</workbook>
</file>

<file path=xl/calcChain.xml><?xml version="1.0" encoding="utf-8"?>
<calcChain xmlns="http://schemas.openxmlformats.org/spreadsheetml/2006/main">
  <c r="J26" i="1" l="1"/>
  <c r="H26" i="1"/>
  <c r="F26" i="1"/>
  <c r="F29" i="1" s="1"/>
  <c r="C26" i="1" l="1"/>
  <c r="F23" i="1" l="1"/>
  <c r="F28" i="1" l="1"/>
  <c r="H22" i="1"/>
  <c r="J22" i="1" s="1"/>
  <c r="H21" i="1"/>
  <c r="J21" i="1" s="1"/>
  <c r="H19" i="1"/>
  <c r="J19" i="1" s="1"/>
  <c r="H18" i="1"/>
  <c r="J18" i="1" s="1"/>
  <c r="F7" i="1"/>
  <c r="H7" i="1" s="1"/>
  <c r="J23" i="1" l="1"/>
  <c r="J28" i="1" s="1"/>
  <c r="J7" i="1"/>
  <c r="F32" i="1"/>
  <c r="H23" i="1"/>
  <c r="J29" i="1" l="1"/>
  <c r="J32" i="1" s="1"/>
  <c r="H28" i="1"/>
  <c r="H29" i="1" s="1"/>
  <c r="H32" i="1" l="1"/>
  <c r="K32" i="1" s="1"/>
</calcChain>
</file>

<file path=xl/sharedStrings.xml><?xml version="1.0" encoding="utf-8"?>
<sst xmlns="http://schemas.openxmlformats.org/spreadsheetml/2006/main" count="25" uniqueCount="25">
  <si>
    <t>YR 1</t>
  </si>
  <si>
    <t>YR 2</t>
  </si>
  <si>
    <t>YR 3</t>
  </si>
  <si>
    <t>Expense</t>
  </si>
  <si>
    <t>Holiday Package</t>
  </si>
  <si>
    <t>Weather Feed</t>
  </si>
  <si>
    <t>Maintenance Package</t>
  </si>
  <si>
    <t>Revenue</t>
  </si>
  <si>
    <t>Return on Investment</t>
  </si>
  <si>
    <t>Player Hardware/Software</t>
  </si>
  <si>
    <t>Commercial Grade 47" Display</t>
  </si>
  <si>
    <t>Player Configuration and Setup/Player</t>
  </si>
  <si>
    <t>YMCA Monthly Fee</t>
  </si>
  <si>
    <t>YMCA Discount</t>
  </si>
  <si>
    <t>Network Subscription</t>
  </si>
  <si>
    <r>
      <t>Standard YMCA Content Package</t>
    </r>
    <r>
      <rPr>
        <vertAlign val="superscript"/>
        <sz val="8"/>
        <color theme="1"/>
        <rFont val="Gill Sans MT"/>
        <family val="2"/>
      </rPr>
      <t>*</t>
    </r>
  </si>
  <si>
    <t>Advertiser Annual Renewal Fee***</t>
  </si>
  <si>
    <t># of Advertisers:</t>
  </si>
  <si>
    <t>Total Network Expenses**</t>
  </si>
  <si>
    <t>Weather Setup (One-time)</t>
  </si>
  <si>
    <t>Cumulative 3 Year Gain</t>
  </si>
  <si>
    <t>INCOME PER YEAR</t>
  </si>
  <si>
    <t># of advertisers</t>
  </si>
  <si>
    <t>EXPENSE PER YEAR</t>
  </si>
  <si>
    <t>at $175/yr.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</si>
</sst>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&quot;$&quot;#,##0"/>
    <numFmt numFmtId="166" formatCode="0.0%"/>
  </numFmts>
  <fonts count="9" x14ac:knownFonts="1">
    <font>
      <sz val="10"/>
      <color theme="1"/>
      <name val="Gill Sans MT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  <font>
      <vertAlign val="superscript"/>
      <sz val="8"/>
      <color theme="1"/>
      <name val="Gill Sans MT"/>
      <family val="2"/>
    </font>
    <font>
      <sz val="22"/>
      <color theme="1"/>
      <name val="Gill Sans MT"/>
      <family val="2"/>
    </font>
    <font>
      <sz val="22"/>
      <color rgb="FF41A2DB"/>
      <name val="Gill Sans MT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8CCEC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34998626667073579"/>
      </bottom>
      <diagonal/>
    </border>
    <border>
      <left/>
      <right/>
      <top/>
      <bottom style="thick">
        <color rgb="FF98CCE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1" applyNumberFormat="1" applyFont="1"/>
    <xf numFmtId="164" fontId="0" fillId="0" borderId="0" xfId="0" applyNumberFormat="1" applyBorder="1"/>
    <xf numFmtId="164" fontId="0" fillId="0" borderId="0" xfId="0" applyNumberFormat="1" applyFill="1"/>
    <xf numFmtId="165" fontId="0" fillId="0" borderId="0" xfId="0" applyNumberFormat="1"/>
    <xf numFmtId="165" fontId="0" fillId="0" borderId="0" xfId="0" applyNumberFormat="1" applyBorder="1"/>
    <xf numFmtId="165" fontId="2" fillId="0" borderId="0" xfId="0" applyNumberFormat="1" applyFont="1"/>
    <xf numFmtId="166" fontId="0" fillId="0" borderId="0" xfId="0" applyNumberFormat="1"/>
    <xf numFmtId="0" fontId="7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164" fontId="6" fillId="0" borderId="3" xfId="0" applyNumberFormat="1" applyFont="1" applyBorder="1"/>
    <xf numFmtId="164" fontId="7" fillId="0" borderId="3" xfId="0" applyNumberFormat="1" applyFont="1" applyBorder="1"/>
    <xf numFmtId="0" fontId="6" fillId="0" borderId="3" xfId="0" applyFont="1" applyBorder="1"/>
    <xf numFmtId="0" fontId="7" fillId="0" borderId="3" xfId="0" applyFont="1" applyBorder="1"/>
    <xf numFmtId="0" fontId="0" fillId="0" borderId="4" xfId="0" applyFill="1" applyBorder="1"/>
    <xf numFmtId="0" fontId="0" fillId="0" borderId="4" xfId="0" applyBorder="1"/>
    <xf numFmtId="0" fontId="0" fillId="0" borderId="0" xfId="0" applyFill="1"/>
    <xf numFmtId="0" fontId="7" fillId="0" borderId="0" xfId="0" applyFont="1" applyFill="1"/>
    <xf numFmtId="0" fontId="2" fillId="0" borderId="0" xfId="0" applyFont="1" applyFill="1"/>
    <xf numFmtId="0" fontId="0" fillId="0" borderId="0" xfId="0" applyFill="1" applyBorder="1"/>
    <xf numFmtId="0" fontId="7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2" fillId="3" borderId="1" xfId="1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8CCEC"/>
      <color rgb="FF41A2DB"/>
      <color rgb="FF231F20"/>
      <color rgb="FF23D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35</xdr:row>
      <xdr:rowOff>9526</xdr:rowOff>
    </xdr:from>
    <xdr:to>
      <xdr:col>5</xdr:col>
      <xdr:colOff>609599</xdr:colOff>
      <xdr:row>50</xdr:row>
      <xdr:rowOff>0</xdr:rowOff>
    </xdr:to>
    <xdr:sp macro="" textlink="">
      <xdr:nvSpPr>
        <xdr:cNvPr id="2" name="TextBox 1"/>
        <xdr:cNvSpPr txBox="1"/>
      </xdr:nvSpPr>
      <xdr:spPr>
        <a:xfrm>
          <a:off x="619124" y="7743826"/>
          <a:ext cx="3762375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Gill Sans MT" pitchFamily="34" charset="0"/>
            </a:rPr>
            <a:t>*The Standard YMCA Content Package Contains: </a:t>
          </a:r>
        </a:p>
        <a:p>
          <a:r>
            <a:rPr lang="en-US" sz="1000">
              <a:latin typeface="Gill Sans MT" pitchFamily="34" charset="0"/>
            </a:rPr>
            <a:t>(Customization of Content is Available. Additional fees may apply)</a:t>
          </a:r>
        </a:p>
        <a:p>
          <a:endParaRPr lang="en-US" sz="1000">
            <a:latin typeface="Gill Sans MT" pitchFamily="34" charset="0"/>
          </a:endParaRPr>
        </a:p>
        <a:p>
          <a:r>
            <a:rPr lang="en-US" sz="1000">
              <a:latin typeface="Gill Sans MT" pitchFamily="34" charset="0"/>
            </a:rPr>
            <a:t>3 Day Specific Greetings</a:t>
          </a:r>
        </a:p>
        <a:p>
          <a:r>
            <a:rPr lang="en-US" sz="1000">
              <a:latin typeface="Gill Sans MT" pitchFamily="34" charset="0"/>
            </a:rPr>
            <a:t>- Good Morning, Good Afternoon, Good Evening</a:t>
          </a:r>
        </a:p>
        <a:p>
          <a:endParaRPr lang="en-US" sz="1000">
            <a:latin typeface="Gill Sans MT" pitchFamily="34" charset="0"/>
          </a:endParaRPr>
        </a:p>
        <a:p>
          <a:r>
            <a:rPr lang="en-US" sz="1000">
              <a:latin typeface="Gill Sans MT" pitchFamily="34" charset="0"/>
            </a:rPr>
            <a:t>4 Standard YMCA Themes</a:t>
          </a:r>
        </a:p>
        <a:p>
          <a:r>
            <a:rPr lang="en-US" sz="1000">
              <a:latin typeface="Gill Sans MT" pitchFamily="34" charset="0"/>
            </a:rPr>
            <a:t>- Core Purpose (3) For Youth Development, For Healthy Living, </a:t>
          </a:r>
        </a:p>
        <a:p>
          <a:r>
            <a:rPr lang="en-US" sz="1000" baseline="0">
              <a:latin typeface="Gill Sans MT" pitchFamily="34" charset="0"/>
            </a:rPr>
            <a:t>   </a:t>
          </a:r>
          <a:r>
            <a:rPr lang="en-US" sz="1000">
              <a:latin typeface="Gill Sans MT" pitchFamily="34" charset="0"/>
            </a:rPr>
            <a:t>For Social Responsibilities</a:t>
          </a:r>
        </a:p>
        <a:p>
          <a:r>
            <a:rPr lang="en-US" sz="1000">
              <a:latin typeface="Gill Sans MT" pitchFamily="34" charset="0"/>
            </a:rPr>
            <a:t>- Strong Kids Campaign</a:t>
          </a:r>
        </a:p>
        <a:p>
          <a:r>
            <a:rPr lang="en-US" sz="1000">
              <a:latin typeface="Gill Sans MT" pitchFamily="34" charset="0"/>
            </a:rPr>
            <a:t>- Volunteer Information</a:t>
          </a:r>
        </a:p>
        <a:p>
          <a:r>
            <a:rPr lang="en-US" sz="1000">
              <a:latin typeface="Gill Sans MT" pitchFamily="34" charset="0"/>
            </a:rPr>
            <a:t>- YMCA Programs</a:t>
          </a:r>
        </a:p>
        <a:p>
          <a:endParaRPr lang="en-US" sz="1000">
            <a:latin typeface="Gill Sans MT" pitchFamily="34" charset="0"/>
          </a:endParaRPr>
        </a:p>
        <a:p>
          <a:r>
            <a:rPr lang="en-US" sz="1000">
              <a:latin typeface="Gill Sans MT" pitchFamily="34" charset="0"/>
            </a:rPr>
            <a:t>10 Editable Templates</a:t>
          </a:r>
        </a:p>
        <a:p>
          <a:r>
            <a:rPr lang="en-US" sz="1000">
              <a:latin typeface="Gill Sans MT" pitchFamily="34" charset="0"/>
            </a:rPr>
            <a:t>- Choose from 25 Layouts</a:t>
          </a:r>
        </a:p>
        <a:p>
          <a:r>
            <a:rPr lang="en-US" sz="1000">
              <a:latin typeface="Gill Sans MT" pitchFamily="34" charset="0"/>
            </a:rPr>
            <a:t>- YMCA Branded</a:t>
          </a:r>
        </a:p>
        <a:p>
          <a:r>
            <a:rPr lang="en-US" sz="1000">
              <a:latin typeface="Gill Sans MT" pitchFamily="34" charset="0"/>
            </a:rPr>
            <a:t>- Fully Editable by Staff</a:t>
          </a:r>
        </a:p>
        <a:p>
          <a:r>
            <a:rPr lang="en-US" sz="1000">
              <a:latin typeface="Gill Sans MT" pitchFamily="34" charset="0"/>
            </a:rPr>
            <a:t>- Changes are Made in Real-time</a:t>
          </a:r>
        </a:p>
        <a:p>
          <a:endParaRPr lang="en-US" sz="1000"/>
        </a:p>
      </xdr:txBody>
    </xdr:sp>
    <xdr:clientData/>
  </xdr:twoCellAnchor>
  <xdr:twoCellAnchor>
    <xdr:from>
      <xdr:col>6</xdr:col>
      <xdr:colOff>466725</xdr:colOff>
      <xdr:row>35</xdr:row>
      <xdr:rowOff>1</xdr:rowOff>
    </xdr:from>
    <xdr:to>
      <xdr:col>12</xdr:col>
      <xdr:colOff>600074</xdr:colOff>
      <xdr:row>50</xdr:row>
      <xdr:rowOff>0</xdr:rowOff>
    </xdr:to>
    <xdr:sp macro="" textlink="">
      <xdr:nvSpPr>
        <xdr:cNvPr id="3" name="TextBox 2"/>
        <xdr:cNvSpPr txBox="1"/>
      </xdr:nvSpPr>
      <xdr:spPr>
        <a:xfrm>
          <a:off x="4429125" y="7543801"/>
          <a:ext cx="3962399" cy="2857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Gill Sans MT" pitchFamily="34" charset="0"/>
            </a:rPr>
            <a:t>Additional advertiser/sponsorship information:</a:t>
          </a:r>
        </a:p>
        <a:p>
          <a:endParaRPr lang="en-US" sz="1000" b="1">
            <a:latin typeface="Gill Sans MT" pitchFamily="34" charset="0"/>
          </a:endParaRPr>
        </a:p>
        <a:p>
          <a:r>
            <a:rPr lang="en-US" sz="1000">
              <a:latin typeface="Gill Sans MT" pitchFamily="34" charset="0"/>
            </a:rPr>
            <a:t>- Maximum of 20 advertisers is recommended</a:t>
          </a:r>
        </a:p>
        <a:p>
          <a:r>
            <a:rPr lang="en-US" sz="1000">
              <a:latin typeface="Gill Sans MT" pitchFamily="34" charset="0"/>
            </a:rPr>
            <a:t>- Each advertisement will be displayed for 15 seconds each or</a:t>
          </a:r>
        </a:p>
        <a:p>
          <a:r>
            <a:rPr lang="en-US" sz="1000" baseline="0">
              <a:latin typeface="Gill Sans MT" pitchFamily="34" charset="0"/>
            </a:rPr>
            <a:t>   </a:t>
          </a:r>
          <a:r>
            <a:rPr lang="en-US" sz="1000">
              <a:latin typeface="Gill Sans MT" pitchFamily="34" charset="0"/>
            </a:rPr>
            <a:t>approximately 6 times an hour or 2,735 showings</a:t>
          </a:r>
          <a:r>
            <a:rPr lang="en-US" sz="1000" baseline="0">
              <a:latin typeface="Gill Sans MT" pitchFamily="34" charset="0"/>
            </a:rPr>
            <a:t> a week</a:t>
          </a:r>
          <a:endParaRPr lang="en-US" sz="1000">
            <a:latin typeface="Gill Sans MT" pitchFamily="34" charset="0"/>
          </a:endParaRPr>
        </a:p>
        <a:p>
          <a:r>
            <a:rPr lang="en-US" sz="1000">
              <a:latin typeface="Gill Sans MT" pitchFamily="34" charset="0"/>
            </a:rPr>
            <a:t>- Average cost per message displayed is $.03/view</a:t>
          </a:r>
        </a:p>
        <a:p>
          <a:endParaRPr lang="en-US" sz="1000">
            <a:latin typeface="Gill Sans MT" pitchFamily="34" charset="0"/>
          </a:endParaRPr>
        </a:p>
        <a:p>
          <a:r>
            <a:rPr lang="en-US" sz="1000">
              <a:latin typeface="Gill Sans MT" pitchFamily="34" charset="0"/>
            </a:rPr>
            <a:t>**Total expenses do not include installation expenses.  </a:t>
          </a:r>
        </a:p>
        <a:p>
          <a:r>
            <a:rPr lang="en-US" sz="1000">
              <a:latin typeface="Gill Sans MT" pitchFamily="34" charset="0"/>
            </a:rPr>
            <a:t>   Costs are specific to each location.</a:t>
          </a:r>
        </a:p>
        <a:p>
          <a:endParaRPr lang="en-US" sz="1000">
            <a:latin typeface="Gill Sans MT" pitchFamily="34" charset="0"/>
          </a:endParaRPr>
        </a:p>
        <a:p>
          <a:r>
            <a:rPr lang="en-US" sz="1000">
              <a:latin typeface="Gill Sans MT" pitchFamily="34" charset="0"/>
            </a:rPr>
            <a:t>***Annual renewal for</a:t>
          </a:r>
          <a:r>
            <a:rPr lang="en-US" sz="1000" baseline="0">
              <a:latin typeface="Gill Sans MT" pitchFamily="34" charset="0"/>
            </a:rPr>
            <a:t> Advertiser </a:t>
          </a:r>
          <a:r>
            <a:rPr lang="en-US" sz="1000">
              <a:latin typeface="Gill Sans MT" pitchFamily="34" charset="0"/>
            </a:rPr>
            <a:t>includes new Ad redesign</a:t>
          </a:r>
          <a:r>
            <a:rPr lang="en-US" sz="1000" baseline="0">
              <a:latin typeface="Gill Sans MT" pitchFamily="34" charset="0"/>
            </a:rPr>
            <a:t> at $175/yr.</a:t>
          </a:r>
          <a:endParaRPr lang="en-US" sz="1000">
            <a:latin typeface="Gill Sans MT" pitchFamily="34" charset="0"/>
          </a:endParaRPr>
        </a:p>
        <a:p>
          <a:endParaRPr lang="en-US" sz="1000">
            <a:latin typeface="Gill Sans MT" pitchFamily="34" charset="0"/>
          </a:endParaRPr>
        </a:p>
        <a:p>
          <a:r>
            <a:rPr lang="en-US" sz="1000">
              <a:latin typeface="Gill Sans MT" pitchFamily="34" charset="0"/>
            </a:rPr>
            <a:t>Current illustration based on 36 month contract.</a:t>
          </a:r>
        </a:p>
        <a:p>
          <a:r>
            <a:rPr lang="en-US" sz="1000">
              <a:latin typeface="Gill Sans MT" pitchFamily="34" charset="0"/>
            </a:rPr>
            <a:t>Pricing listed is subject to change based on market conditions.</a:t>
          </a:r>
        </a:p>
        <a:p>
          <a:r>
            <a:rPr lang="en-US" sz="1000">
              <a:latin typeface="Gill Sans MT" pitchFamily="34" charset="0"/>
            </a:rPr>
            <a:t>Studio 78 offers leasing options starting approximately at $275/mo.</a:t>
          </a:r>
        </a:p>
        <a:p>
          <a:r>
            <a:rPr lang="en-US" sz="1000">
              <a:latin typeface="Gill Sans MT" pitchFamily="34" charset="0"/>
            </a:rPr>
            <a:t>for 36 months.  Call for a quote.</a:t>
          </a:r>
        </a:p>
      </xdr:txBody>
    </xdr:sp>
    <xdr:clientData/>
  </xdr:twoCellAnchor>
  <xdr:twoCellAnchor>
    <xdr:from>
      <xdr:col>5</xdr:col>
      <xdr:colOff>438150</xdr:colOff>
      <xdr:row>51</xdr:row>
      <xdr:rowOff>104775</xdr:rowOff>
    </xdr:from>
    <xdr:to>
      <xdr:col>10</xdr:col>
      <xdr:colOff>228600</xdr:colOff>
      <xdr:row>53</xdr:row>
      <xdr:rowOff>180975</xdr:rowOff>
    </xdr:to>
    <xdr:sp macro="" textlink="">
      <xdr:nvSpPr>
        <xdr:cNvPr id="4" name="TextBox 3"/>
        <xdr:cNvSpPr txBox="1"/>
      </xdr:nvSpPr>
      <xdr:spPr>
        <a:xfrm>
          <a:off x="3771900" y="10582275"/>
          <a:ext cx="293370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>
              <a:latin typeface="Gill Sans MT" pitchFamily="34" charset="0"/>
            </a:rPr>
            <a:t>410 30th Ave E, Suite 107,</a:t>
          </a:r>
          <a:r>
            <a:rPr lang="en-US" sz="1050" baseline="0">
              <a:latin typeface="Gill Sans MT" pitchFamily="34" charset="0"/>
            </a:rPr>
            <a:t> </a:t>
          </a:r>
          <a:r>
            <a:rPr lang="en-US" sz="1050">
              <a:latin typeface="Gill Sans MT" pitchFamily="34" charset="0"/>
            </a:rPr>
            <a:t>Alexandria, MN</a:t>
          </a:r>
        </a:p>
        <a:p>
          <a:pPr algn="r"/>
          <a:r>
            <a:rPr lang="en-US" sz="1050">
              <a:latin typeface="Gill Sans MT" pitchFamily="34" charset="0"/>
            </a:rPr>
            <a:t>320.762.6551   studio-78.com</a:t>
          </a:r>
          <a:endParaRPr lang="en-US" sz="1050">
            <a:latin typeface="Wingdings 3" pitchFamily="18" charset="2"/>
          </a:endParaRPr>
        </a:p>
      </xdr:txBody>
    </xdr:sp>
    <xdr:clientData/>
  </xdr:twoCellAnchor>
  <xdr:twoCellAnchor>
    <xdr:from>
      <xdr:col>10</xdr:col>
      <xdr:colOff>266699</xdr:colOff>
      <xdr:row>51</xdr:row>
      <xdr:rowOff>85725</xdr:rowOff>
    </xdr:from>
    <xdr:to>
      <xdr:col>12</xdr:col>
      <xdr:colOff>542924</xdr:colOff>
      <xdr:row>53</xdr:row>
      <xdr:rowOff>176251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10887075"/>
          <a:ext cx="1590675" cy="48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95903</xdr:colOff>
      <xdr:row>4</xdr:row>
      <xdr:rowOff>183261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7353" cy="1773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M859"/>
  <sheetViews>
    <sheetView showGridLines="0" tabSelected="1" zoomScaleNormal="100" workbookViewId="0">
      <selection activeCell="F22" sqref="F22"/>
    </sheetView>
  </sheetViews>
  <sheetFormatPr defaultRowHeight="15" x14ac:dyDescent="0.3"/>
  <cols>
    <col min="1" max="1" width="2.5703125" customWidth="1"/>
    <col min="2" max="2" width="13.42578125" customWidth="1"/>
    <col min="4" max="4" width="15.7109375" customWidth="1"/>
    <col min="6" max="10" width="9.42578125" customWidth="1"/>
    <col min="11" max="11" width="10.5703125" customWidth="1"/>
    <col min="14" max="60" width="9.140625" style="30"/>
  </cols>
  <sheetData>
    <row r="1" spans="2:195" s="30" customFormat="1" x14ac:dyDescent="0.3"/>
    <row r="2" spans="2:195" s="30" customFormat="1" ht="32.25" x14ac:dyDescent="0.6">
      <c r="B2" s="36"/>
      <c r="C2" s="36"/>
      <c r="D2" s="36"/>
      <c r="E2" s="36"/>
      <c r="F2" s="36"/>
      <c r="G2" s="36"/>
      <c r="H2" s="36"/>
      <c r="I2" s="36"/>
      <c r="J2" s="36"/>
    </row>
    <row r="3" spans="2:195" s="30" customFormat="1" ht="63" customHeight="1" x14ac:dyDescent="0.6">
      <c r="B3" s="41"/>
      <c r="C3" s="41"/>
      <c r="D3" s="41"/>
      <c r="E3" s="41"/>
      <c r="F3" s="41"/>
      <c r="G3" s="41"/>
      <c r="H3" s="41"/>
      <c r="I3" s="41"/>
      <c r="J3" s="41"/>
    </row>
    <row r="4" spans="2:195" s="30" customFormat="1" x14ac:dyDescent="0.3"/>
    <row r="5" spans="2:195" s="13" customFormat="1" ht="18" thickBot="1" x14ac:dyDescent="0.4">
      <c r="B5" s="23" t="s">
        <v>7</v>
      </c>
      <c r="C5" s="24"/>
      <c r="D5" s="24"/>
      <c r="E5" s="24"/>
      <c r="F5" s="37" t="s">
        <v>21</v>
      </c>
      <c r="G5" s="37"/>
      <c r="H5" s="37"/>
      <c r="I5" s="37"/>
      <c r="J5" s="37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</row>
    <row r="6" spans="2:195" ht="15.75" thickTop="1" x14ac:dyDescent="0.3">
      <c r="B6" t="s">
        <v>22</v>
      </c>
      <c r="D6" t="s">
        <v>12</v>
      </c>
      <c r="F6" s="15" t="s">
        <v>0</v>
      </c>
      <c r="G6" s="4"/>
      <c r="H6" s="15" t="s">
        <v>1</v>
      </c>
      <c r="I6" s="4"/>
      <c r="J6" s="15" t="s">
        <v>2</v>
      </c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</row>
    <row r="7" spans="2:195" x14ac:dyDescent="0.3">
      <c r="B7" s="34">
        <v>20</v>
      </c>
      <c r="C7" s="8"/>
      <c r="D7" s="35">
        <v>100</v>
      </c>
      <c r="E7" s="1"/>
      <c r="F7" s="9">
        <f>+B7*(D7*12)</f>
        <v>24000</v>
      </c>
      <c r="G7" s="1"/>
      <c r="H7" s="9">
        <f>+F7</f>
        <v>24000</v>
      </c>
      <c r="I7" s="1"/>
      <c r="J7" s="9">
        <f>+H7</f>
        <v>24000</v>
      </c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</row>
    <row r="8" spans="2:195" x14ac:dyDescent="0.3">
      <c r="B8" s="1"/>
      <c r="C8" s="1"/>
      <c r="D8" s="1"/>
      <c r="E8" s="1"/>
      <c r="F8" s="1"/>
      <c r="G8" s="1"/>
      <c r="H8" s="1"/>
      <c r="I8" s="1"/>
      <c r="J8" s="1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</row>
    <row r="9" spans="2:195" x14ac:dyDescent="0.3">
      <c r="B9" s="1"/>
      <c r="C9" s="1"/>
      <c r="D9" s="1"/>
      <c r="E9" s="1"/>
      <c r="F9" s="1"/>
      <c r="G9" s="1"/>
      <c r="H9" s="1"/>
      <c r="I9" s="1"/>
      <c r="J9" s="1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</row>
    <row r="10" spans="2:195" s="13" customFormat="1" ht="18" thickBot="1" x14ac:dyDescent="0.4">
      <c r="B10" s="21" t="s">
        <v>3</v>
      </c>
      <c r="C10" s="22"/>
      <c r="D10" s="22"/>
      <c r="E10" s="22"/>
      <c r="F10" s="38" t="s">
        <v>23</v>
      </c>
      <c r="G10" s="38"/>
      <c r="H10" s="38"/>
      <c r="I10" s="38"/>
      <c r="J10" s="38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</row>
    <row r="11" spans="2:195" ht="15.75" thickTop="1" x14ac:dyDescent="0.3">
      <c r="B11" s="1" t="s">
        <v>9</v>
      </c>
      <c r="C11" s="1"/>
      <c r="D11" s="1"/>
      <c r="E11" s="1"/>
      <c r="F11" s="9">
        <v>2995</v>
      </c>
      <c r="G11" s="1"/>
      <c r="H11" s="1"/>
      <c r="I11" s="1"/>
      <c r="J11" s="1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</row>
    <row r="12" spans="2:195" x14ac:dyDescent="0.3">
      <c r="B12" s="1" t="s">
        <v>10</v>
      </c>
      <c r="C12" s="1"/>
      <c r="D12" s="1"/>
      <c r="E12" s="1"/>
      <c r="F12" s="9">
        <v>979</v>
      </c>
      <c r="G12" s="1"/>
      <c r="H12" s="1"/>
      <c r="I12" s="1"/>
      <c r="J12" s="1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</row>
    <row r="13" spans="2:195" x14ac:dyDescent="0.3">
      <c r="B13" s="1"/>
      <c r="C13" s="1"/>
      <c r="D13" s="1"/>
      <c r="E13" s="1"/>
      <c r="F13" s="9"/>
      <c r="G13" s="1"/>
      <c r="H13" s="1"/>
      <c r="I13" s="1"/>
      <c r="J13" s="1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</row>
    <row r="14" spans="2:195" x14ac:dyDescent="0.3">
      <c r="B14" s="1" t="s">
        <v>15</v>
      </c>
      <c r="C14" s="1"/>
      <c r="D14" s="1"/>
      <c r="E14" s="3"/>
      <c r="F14" s="9">
        <v>2495</v>
      </c>
      <c r="G14" s="1"/>
      <c r="H14" s="1"/>
      <c r="I14" s="1"/>
      <c r="J14" s="1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</row>
    <row r="15" spans="2:195" x14ac:dyDescent="0.3">
      <c r="B15" s="1"/>
      <c r="C15" s="1"/>
      <c r="D15" s="1"/>
      <c r="E15" s="1"/>
      <c r="F15" s="9"/>
      <c r="G15" s="1"/>
      <c r="H15" s="1"/>
      <c r="I15" s="1"/>
      <c r="J15" s="1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</row>
    <row r="16" spans="2:195" x14ac:dyDescent="0.3">
      <c r="B16" s="1" t="s">
        <v>11</v>
      </c>
      <c r="C16" s="1"/>
      <c r="D16" s="1"/>
      <c r="E16" s="1"/>
      <c r="F16" s="9">
        <v>495</v>
      </c>
      <c r="G16" s="1"/>
      <c r="H16" s="1"/>
      <c r="I16" s="1"/>
      <c r="J16" s="1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</row>
    <row r="17" spans="2:195" x14ac:dyDescent="0.3">
      <c r="B17" s="1"/>
      <c r="C17" s="1"/>
      <c r="D17" s="1"/>
      <c r="E17" s="1"/>
      <c r="F17" s="9"/>
      <c r="G17" s="1"/>
      <c r="H17" s="1"/>
      <c r="I17" s="1"/>
      <c r="J17" s="1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</row>
    <row r="18" spans="2:195" x14ac:dyDescent="0.3">
      <c r="B18" s="1" t="s">
        <v>14</v>
      </c>
      <c r="C18" s="1"/>
      <c r="D18" s="1"/>
      <c r="E18" s="1"/>
      <c r="F18" s="9">
        <v>900</v>
      </c>
      <c r="G18" s="1"/>
      <c r="H18" s="9">
        <f t="shared" ref="H18:J22" si="0">+F18</f>
        <v>900</v>
      </c>
      <c r="I18" s="1"/>
      <c r="J18" s="9">
        <f t="shared" si="0"/>
        <v>900</v>
      </c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</row>
    <row r="19" spans="2:195" x14ac:dyDescent="0.3">
      <c r="B19" s="1" t="s">
        <v>4</v>
      </c>
      <c r="C19" s="1"/>
      <c r="D19" s="1"/>
      <c r="E19" s="1"/>
      <c r="F19" s="9">
        <v>295</v>
      </c>
      <c r="G19" s="1"/>
      <c r="H19" s="9">
        <f t="shared" si="0"/>
        <v>295</v>
      </c>
      <c r="I19" s="1"/>
      <c r="J19" s="9">
        <f t="shared" si="0"/>
        <v>295</v>
      </c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</row>
    <row r="20" spans="2:195" x14ac:dyDescent="0.3">
      <c r="B20" s="1" t="s">
        <v>19</v>
      </c>
      <c r="C20" s="1"/>
      <c r="D20" s="1"/>
      <c r="E20" s="1"/>
      <c r="F20" s="9">
        <v>195</v>
      </c>
      <c r="G20" s="1"/>
      <c r="H20" s="9">
        <v>0</v>
      </c>
      <c r="I20" s="1"/>
      <c r="J20" s="9">
        <v>0</v>
      </c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</row>
    <row r="21" spans="2:195" x14ac:dyDescent="0.3">
      <c r="B21" s="1" t="s">
        <v>5</v>
      </c>
      <c r="C21" s="1"/>
      <c r="D21" s="1"/>
      <c r="E21" s="1"/>
      <c r="F21" s="9">
        <v>180</v>
      </c>
      <c r="G21" s="1"/>
      <c r="H21" s="9">
        <f t="shared" si="0"/>
        <v>180</v>
      </c>
      <c r="I21" s="1"/>
      <c r="J21" s="9">
        <f t="shared" si="0"/>
        <v>180</v>
      </c>
      <c r="S21" s="33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</row>
    <row r="22" spans="2:195" ht="15.75" thickBot="1" x14ac:dyDescent="0.35">
      <c r="B22" s="1" t="s">
        <v>6</v>
      </c>
      <c r="C22" s="1"/>
      <c r="D22" s="1"/>
      <c r="E22" s="1"/>
      <c r="F22" s="18">
        <v>690</v>
      </c>
      <c r="G22" s="20"/>
      <c r="H22" s="18">
        <f t="shared" si="0"/>
        <v>690</v>
      </c>
      <c r="I22" s="20"/>
      <c r="J22" s="18">
        <f t="shared" si="0"/>
        <v>690</v>
      </c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</row>
    <row r="23" spans="2:195" ht="15.75" thickTop="1" x14ac:dyDescent="0.3">
      <c r="B23" s="1" t="s">
        <v>18</v>
      </c>
      <c r="C23" s="1"/>
      <c r="D23" s="1"/>
      <c r="E23" s="1"/>
      <c r="F23" s="9">
        <f>SUM(F11:F22)</f>
        <v>9224</v>
      </c>
      <c r="G23" s="3"/>
      <c r="H23" s="9">
        <f>SUM(H11:H22)</f>
        <v>2065</v>
      </c>
      <c r="I23" s="1"/>
      <c r="J23" s="9">
        <f>SUM(J11:J22)</f>
        <v>2065</v>
      </c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</row>
    <row r="24" spans="2:195" x14ac:dyDescent="0.3">
      <c r="F24" s="10"/>
      <c r="G24" s="5"/>
      <c r="H24" s="10"/>
      <c r="I24" s="5"/>
      <c r="J24" s="10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</row>
    <row r="25" spans="2:195" x14ac:dyDescent="0.3">
      <c r="B25" s="1" t="s">
        <v>16</v>
      </c>
      <c r="F25" s="10"/>
      <c r="G25" s="5"/>
      <c r="H25" s="10"/>
      <c r="I25" s="5"/>
      <c r="J25" s="10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</row>
    <row r="26" spans="2:195" x14ac:dyDescent="0.3">
      <c r="B26" t="s">
        <v>17</v>
      </c>
      <c r="C26">
        <f>B7</f>
        <v>20</v>
      </c>
      <c r="D26" t="s">
        <v>24</v>
      </c>
      <c r="F26" s="10">
        <f>C26*175</f>
        <v>3500</v>
      </c>
      <c r="G26" s="10"/>
      <c r="H26" s="10">
        <f>C26*175</f>
        <v>3500</v>
      </c>
      <c r="I26" s="10"/>
      <c r="J26" s="10">
        <f>C26*175</f>
        <v>3500</v>
      </c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</row>
    <row r="27" spans="2:195" x14ac:dyDescent="0.3">
      <c r="B27" s="6"/>
      <c r="C27" s="1"/>
      <c r="D27" s="1"/>
      <c r="F27" s="7"/>
      <c r="G27" s="5"/>
      <c r="H27" s="1"/>
      <c r="I27" s="1"/>
      <c r="J27" s="1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</row>
    <row r="28" spans="2:195" ht="15.75" thickBot="1" x14ac:dyDescent="0.35">
      <c r="B28" s="1" t="s">
        <v>13</v>
      </c>
      <c r="D28" s="12">
        <v>0.1</v>
      </c>
      <c r="F28" s="18">
        <f>ROUND(+$D$28*F23, 0)</f>
        <v>922</v>
      </c>
      <c r="G28" s="19"/>
      <c r="H28" s="18">
        <f>ROUND(+$D$28*H23, 0)</f>
        <v>207</v>
      </c>
      <c r="I28" s="19"/>
      <c r="J28" s="18">
        <f>ROUND(+$D$28*J23, 0)</f>
        <v>207</v>
      </c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</row>
    <row r="29" spans="2:195" ht="15.75" thickTop="1" x14ac:dyDescent="0.3">
      <c r="F29" s="10">
        <f>+F23-F28+F26</f>
        <v>11802</v>
      </c>
      <c r="G29" s="10"/>
      <c r="H29" s="10">
        <f t="shared" ref="H29:J29" si="1">+H23-H28+H26</f>
        <v>5358</v>
      </c>
      <c r="I29" s="10"/>
      <c r="J29" s="10">
        <f t="shared" si="1"/>
        <v>5358</v>
      </c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</row>
    <row r="30" spans="2:195" x14ac:dyDescent="0.3">
      <c r="F30" s="10"/>
      <c r="G30" s="5"/>
      <c r="H30" s="10"/>
      <c r="I30" s="5"/>
      <c r="J30" s="10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</row>
    <row r="31" spans="2:195" ht="15.75" thickBot="1" x14ac:dyDescent="0.35">
      <c r="B31" s="16"/>
      <c r="C31" s="16"/>
      <c r="D31" s="16"/>
      <c r="E31" s="16"/>
      <c r="F31" s="17"/>
      <c r="G31" s="16"/>
      <c r="H31" s="17"/>
      <c r="I31" s="16"/>
      <c r="J31" s="17"/>
      <c r="K31" s="39" t="s">
        <v>20</v>
      </c>
      <c r="L31" s="39"/>
      <c r="M31" s="39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</row>
    <row r="32" spans="2:195" ht="15.75" thickTop="1" x14ac:dyDescent="0.3">
      <c r="B32" s="3" t="s">
        <v>8</v>
      </c>
      <c r="F32" s="11">
        <f>+F7-F29</f>
        <v>12198</v>
      </c>
      <c r="G32" s="2"/>
      <c r="H32" s="11">
        <f>+H7-H29</f>
        <v>18642</v>
      </c>
      <c r="I32" s="2"/>
      <c r="J32" s="11">
        <f>+J7-J29</f>
        <v>18642</v>
      </c>
      <c r="K32" s="40">
        <f>SUM(F32:J32)</f>
        <v>49482</v>
      </c>
      <c r="L32" s="40"/>
      <c r="M32" s="40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</row>
    <row r="33" spans="3:195" x14ac:dyDescent="0.3">
      <c r="J33" s="9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</row>
    <row r="34" spans="3:195" s="14" customFormat="1" ht="6.75" customHeight="1" x14ac:dyDescent="0.3"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</row>
    <row r="35" spans="3:195" x14ac:dyDescent="0.3"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</row>
    <row r="36" spans="3:195" x14ac:dyDescent="0.3"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</row>
    <row r="37" spans="3:195" s="2" customFormat="1" x14ac:dyDescent="0.3"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</row>
    <row r="38" spans="3:195" x14ac:dyDescent="0.3">
      <c r="C38" s="1"/>
      <c r="D38" s="1"/>
      <c r="E38" s="1"/>
      <c r="F38" s="1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</row>
    <row r="39" spans="3:195" x14ac:dyDescent="0.3">
      <c r="C39" s="1"/>
      <c r="D39" s="1"/>
      <c r="E39" s="1"/>
      <c r="F39" s="1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</row>
    <row r="40" spans="3:195" x14ac:dyDescent="0.3">
      <c r="C40" s="1"/>
      <c r="D40" s="1"/>
      <c r="E40" s="1"/>
      <c r="F40" s="1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</row>
    <row r="41" spans="3:195" x14ac:dyDescent="0.3">
      <c r="C41" s="1"/>
      <c r="D41" s="1"/>
      <c r="E41" s="1"/>
      <c r="F41" s="1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</row>
    <row r="42" spans="3:195" x14ac:dyDescent="0.3">
      <c r="C42" s="1"/>
      <c r="D42" s="1"/>
      <c r="E42" s="1"/>
      <c r="F42" s="1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</row>
    <row r="43" spans="3:195" x14ac:dyDescent="0.3">
      <c r="C43" s="1"/>
      <c r="D43" s="1"/>
      <c r="E43" s="1"/>
      <c r="F43" s="1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</row>
    <row r="44" spans="3:195" x14ac:dyDescent="0.3">
      <c r="C44" s="1"/>
      <c r="D44" s="1"/>
      <c r="E44" s="1"/>
      <c r="F44" s="1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</row>
    <row r="45" spans="3:195" x14ac:dyDescent="0.3">
      <c r="C45" s="1"/>
      <c r="D45" s="1"/>
      <c r="E45" s="1"/>
      <c r="F45" s="1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</row>
    <row r="46" spans="3:195" x14ac:dyDescent="0.3">
      <c r="C46" s="1"/>
      <c r="D46" s="1"/>
      <c r="E46" s="1"/>
      <c r="F46" s="1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</row>
    <row r="47" spans="3:195" x14ac:dyDescent="0.3">
      <c r="C47" s="1"/>
      <c r="D47" s="1"/>
      <c r="E47" s="1"/>
      <c r="F47" s="1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</row>
    <row r="48" spans="3:195" x14ac:dyDescent="0.3">
      <c r="C48" s="1"/>
      <c r="D48" s="1"/>
      <c r="E48" s="1"/>
      <c r="F48" s="1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</row>
    <row r="49" spans="3:195" x14ac:dyDescent="0.3">
      <c r="C49" s="1"/>
      <c r="D49" s="1"/>
      <c r="E49" s="1"/>
      <c r="F49" s="1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</row>
    <row r="50" spans="3:195" x14ac:dyDescent="0.3">
      <c r="C50" s="1"/>
      <c r="D50" s="1"/>
      <c r="E50" s="1"/>
      <c r="F50" s="1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</row>
    <row r="51" spans="3:195" s="26" customFormat="1" ht="5.25" customHeight="1" thickBot="1" x14ac:dyDescent="0.35"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</row>
    <row r="52" spans="3:195" s="2" customFormat="1" ht="15.75" thickTop="1" x14ac:dyDescent="0.3"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</row>
    <row r="53" spans="3:195" x14ac:dyDescent="0.3"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</row>
    <row r="54" spans="3:195" x14ac:dyDescent="0.3"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</row>
    <row r="55" spans="3:195" s="27" customFormat="1" x14ac:dyDescent="0.3"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</row>
    <row r="56" spans="3:195" s="27" customFormat="1" x14ac:dyDescent="0.3"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</row>
    <row r="57" spans="3:195" s="27" customFormat="1" x14ac:dyDescent="0.3"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</row>
    <row r="58" spans="3:195" s="27" customFormat="1" x14ac:dyDescent="0.3"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</row>
    <row r="59" spans="3:195" s="27" customFormat="1" x14ac:dyDescent="0.3"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</row>
    <row r="60" spans="3:195" s="27" customFormat="1" x14ac:dyDescent="0.3"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</row>
    <row r="61" spans="3:195" s="27" customFormat="1" x14ac:dyDescent="0.3"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</row>
    <row r="62" spans="3:195" s="27" customFormat="1" x14ac:dyDescent="0.3"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</row>
    <row r="63" spans="3:195" s="27" customFormat="1" x14ac:dyDescent="0.3"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</row>
    <row r="64" spans="3:195" s="27" customFormat="1" x14ac:dyDescent="0.3"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</row>
    <row r="65" spans="14:60" s="27" customFormat="1" x14ac:dyDescent="0.3"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</row>
    <row r="66" spans="14:60" s="27" customFormat="1" x14ac:dyDescent="0.3"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</row>
    <row r="67" spans="14:60" s="27" customFormat="1" x14ac:dyDescent="0.3"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</row>
    <row r="68" spans="14:60" s="27" customFormat="1" x14ac:dyDescent="0.3"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</row>
    <row r="69" spans="14:60" s="27" customFormat="1" x14ac:dyDescent="0.3"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</row>
    <row r="70" spans="14:60" s="27" customFormat="1" x14ac:dyDescent="0.3"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</row>
    <row r="71" spans="14:60" s="27" customFormat="1" x14ac:dyDescent="0.3"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</row>
    <row r="72" spans="14:60" s="27" customFormat="1" x14ac:dyDescent="0.3"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</row>
    <row r="73" spans="14:60" s="27" customFormat="1" x14ac:dyDescent="0.3"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</row>
    <row r="74" spans="14:60" s="27" customFormat="1" x14ac:dyDescent="0.3"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</row>
    <row r="75" spans="14:60" s="27" customFormat="1" x14ac:dyDescent="0.3"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</row>
    <row r="76" spans="14:60" s="27" customFormat="1" x14ac:dyDescent="0.3"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</row>
    <row r="77" spans="14:60" s="27" customFormat="1" x14ac:dyDescent="0.3"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</row>
    <row r="78" spans="14:60" s="27" customFormat="1" x14ac:dyDescent="0.3"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</row>
    <row r="79" spans="14:60" s="27" customFormat="1" x14ac:dyDescent="0.3"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</row>
    <row r="80" spans="14:60" s="27" customFormat="1" x14ac:dyDescent="0.3"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</row>
    <row r="81" spans="14:60" s="27" customFormat="1" x14ac:dyDescent="0.3"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</row>
    <row r="82" spans="14:60" s="27" customFormat="1" x14ac:dyDescent="0.3"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</row>
    <row r="83" spans="14:60" s="27" customFormat="1" x14ac:dyDescent="0.3"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</row>
    <row r="84" spans="14:60" s="27" customFormat="1" x14ac:dyDescent="0.3"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</row>
    <row r="85" spans="14:60" s="27" customFormat="1" x14ac:dyDescent="0.3"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</row>
    <row r="86" spans="14:60" s="27" customFormat="1" x14ac:dyDescent="0.3"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</row>
    <row r="87" spans="14:60" s="27" customFormat="1" x14ac:dyDescent="0.3"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</row>
    <row r="88" spans="14:60" s="27" customFormat="1" x14ac:dyDescent="0.3"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</row>
    <row r="89" spans="14:60" s="27" customFormat="1" x14ac:dyDescent="0.3"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</row>
    <row r="90" spans="14:60" s="27" customFormat="1" x14ac:dyDescent="0.3"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</row>
    <row r="91" spans="14:60" s="27" customFormat="1" x14ac:dyDescent="0.3"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</row>
    <row r="92" spans="14:60" s="27" customFormat="1" x14ac:dyDescent="0.3"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</row>
    <row r="93" spans="14:60" s="27" customFormat="1" x14ac:dyDescent="0.3"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</row>
    <row r="94" spans="14:60" s="27" customFormat="1" x14ac:dyDescent="0.3"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</row>
    <row r="95" spans="14:60" s="27" customFormat="1" x14ac:dyDescent="0.3"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</row>
    <row r="96" spans="14:60" s="27" customFormat="1" x14ac:dyDescent="0.3"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</row>
    <row r="97" spans="14:60" s="27" customFormat="1" x14ac:dyDescent="0.3"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</row>
    <row r="98" spans="14:60" s="27" customFormat="1" x14ac:dyDescent="0.3"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</row>
    <row r="99" spans="14:60" s="27" customFormat="1" x14ac:dyDescent="0.3"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</row>
    <row r="100" spans="14:60" s="27" customFormat="1" x14ac:dyDescent="0.3"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</row>
    <row r="101" spans="14:60" s="27" customFormat="1" x14ac:dyDescent="0.3"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</row>
    <row r="102" spans="14:60" s="27" customFormat="1" x14ac:dyDescent="0.3"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</row>
    <row r="103" spans="14:60" s="27" customFormat="1" x14ac:dyDescent="0.3"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</row>
    <row r="104" spans="14:60" s="27" customFormat="1" x14ac:dyDescent="0.3"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</row>
    <row r="105" spans="14:60" s="27" customFormat="1" x14ac:dyDescent="0.3"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</row>
    <row r="106" spans="14:60" s="27" customFormat="1" x14ac:dyDescent="0.3"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</row>
    <row r="107" spans="14:60" s="27" customFormat="1" x14ac:dyDescent="0.3"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</row>
    <row r="108" spans="14:60" s="27" customFormat="1" x14ac:dyDescent="0.3"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</row>
    <row r="109" spans="14:60" s="27" customFormat="1" x14ac:dyDescent="0.3"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</row>
    <row r="110" spans="14:60" s="27" customFormat="1" x14ac:dyDescent="0.3"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</row>
    <row r="111" spans="14:60" s="27" customFormat="1" x14ac:dyDescent="0.3"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</row>
    <row r="112" spans="14:60" s="27" customFormat="1" x14ac:dyDescent="0.3"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</row>
    <row r="113" spans="14:60" s="27" customFormat="1" x14ac:dyDescent="0.3"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</row>
    <row r="114" spans="14:60" s="27" customFormat="1" x14ac:dyDescent="0.3"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</row>
    <row r="115" spans="14:60" s="27" customFormat="1" x14ac:dyDescent="0.3"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</row>
    <row r="116" spans="14:60" s="27" customFormat="1" x14ac:dyDescent="0.3"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</row>
    <row r="117" spans="14:60" s="27" customFormat="1" x14ac:dyDescent="0.3"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</row>
    <row r="118" spans="14:60" s="27" customFormat="1" x14ac:dyDescent="0.3"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</row>
    <row r="119" spans="14:60" s="27" customFormat="1" x14ac:dyDescent="0.3"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</row>
    <row r="120" spans="14:60" s="27" customFormat="1" x14ac:dyDescent="0.3"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</row>
    <row r="121" spans="14:60" s="27" customFormat="1" x14ac:dyDescent="0.3"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</row>
    <row r="122" spans="14:60" s="27" customFormat="1" x14ac:dyDescent="0.3"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</row>
    <row r="123" spans="14:60" s="27" customFormat="1" x14ac:dyDescent="0.3"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</row>
    <row r="124" spans="14:60" s="27" customFormat="1" x14ac:dyDescent="0.3"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</row>
    <row r="125" spans="14:60" s="27" customFormat="1" x14ac:dyDescent="0.3"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</row>
    <row r="126" spans="14:60" s="27" customFormat="1" x14ac:dyDescent="0.3"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</row>
    <row r="127" spans="14:60" s="27" customFormat="1" x14ac:dyDescent="0.3"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</row>
    <row r="128" spans="14:60" s="27" customFormat="1" x14ac:dyDescent="0.3"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</row>
    <row r="129" spans="14:60" s="27" customFormat="1" x14ac:dyDescent="0.3"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</row>
    <row r="130" spans="14:60" s="27" customFormat="1" x14ac:dyDescent="0.3"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</row>
    <row r="131" spans="14:60" s="27" customFormat="1" x14ac:dyDescent="0.3"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</row>
    <row r="132" spans="14:60" s="27" customFormat="1" x14ac:dyDescent="0.3"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</row>
    <row r="133" spans="14:60" s="27" customFormat="1" x14ac:dyDescent="0.3"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</row>
    <row r="134" spans="14:60" s="27" customFormat="1" x14ac:dyDescent="0.3"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</row>
    <row r="135" spans="14:60" s="27" customFormat="1" x14ac:dyDescent="0.3"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</row>
    <row r="136" spans="14:60" s="27" customFormat="1" x14ac:dyDescent="0.3"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</row>
    <row r="137" spans="14:60" s="27" customFormat="1" x14ac:dyDescent="0.3"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</row>
    <row r="138" spans="14:60" s="27" customFormat="1" x14ac:dyDescent="0.3"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</row>
    <row r="139" spans="14:60" s="27" customFormat="1" x14ac:dyDescent="0.3"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</row>
    <row r="140" spans="14:60" s="27" customFormat="1" x14ac:dyDescent="0.3"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</row>
    <row r="141" spans="14:60" s="27" customFormat="1" x14ac:dyDescent="0.3"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</row>
    <row r="142" spans="14:60" s="27" customFormat="1" x14ac:dyDescent="0.3"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</row>
    <row r="143" spans="14:60" s="27" customFormat="1" x14ac:dyDescent="0.3"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</row>
    <row r="144" spans="14:60" s="27" customFormat="1" x14ac:dyDescent="0.3"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</row>
    <row r="145" spans="14:60" s="27" customFormat="1" x14ac:dyDescent="0.3"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</row>
    <row r="146" spans="14:60" s="27" customFormat="1" x14ac:dyDescent="0.3"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</row>
    <row r="147" spans="14:60" s="27" customFormat="1" x14ac:dyDescent="0.3"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</row>
    <row r="148" spans="14:60" s="27" customFormat="1" x14ac:dyDescent="0.3"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</row>
    <row r="149" spans="14:60" s="27" customFormat="1" x14ac:dyDescent="0.3"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</row>
    <row r="150" spans="14:60" s="27" customFormat="1" x14ac:dyDescent="0.3"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</row>
    <row r="151" spans="14:60" s="27" customFormat="1" x14ac:dyDescent="0.3"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</row>
    <row r="152" spans="14:60" s="27" customFormat="1" x14ac:dyDescent="0.3"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</row>
    <row r="153" spans="14:60" s="27" customFormat="1" x14ac:dyDescent="0.3"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</row>
    <row r="154" spans="14:60" s="27" customFormat="1" x14ac:dyDescent="0.3"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</row>
    <row r="155" spans="14:60" s="27" customFormat="1" x14ac:dyDescent="0.3"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</row>
    <row r="156" spans="14:60" s="27" customFormat="1" x14ac:dyDescent="0.3"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</row>
    <row r="157" spans="14:60" s="27" customFormat="1" x14ac:dyDescent="0.3"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</row>
    <row r="158" spans="14:60" s="27" customFormat="1" x14ac:dyDescent="0.3"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</row>
    <row r="159" spans="14:60" s="27" customFormat="1" x14ac:dyDescent="0.3"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</row>
    <row r="160" spans="14:60" s="27" customFormat="1" x14ac:dyDescent="0.3"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</row>
    <row r="161" spans="14:60" s="27" customFormat="1" x14ac:dyDescent="0.3"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</row>
    <row r="162" spans="14:60" s="27" customFormat="1" x14ac:dyDescent="0.3"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</row>
    <row r="163" spans="14:60" s="27" customFormat="1" x14ac:dyDescent="0.3"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</row>
    <row r="164" spans="14:60" s="27" customFormat="1" x14ac:dyDescent="0.3"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</row>
    <row r="165" spans="14:60" s="27" customFormat="1" x14ac:dyDescent="0.3"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</row>
    <row r="166" spans="14:60" s="27" customFormat="1" x14ac:dyDescent="0.3"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</row>
    <row r="167" spans="14:60" s="27" customFormat="1" x14ac:dyDescent="0.3"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</row>
    <row r="168" spans="14:60" s="27" customFormat="1" x14ac:dyDescent="0.3"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</row>
    <row r="169" spans="14:60" s="27" customFormat="1" x14ac:dyDescent="0.3"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</row>
    <row r="170" spans="14:60" s="27" customFormat="1" x14ac:dyDescent="0.3"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</row>
    <row r="171" spans="14:60" s="27" customFormat="1" x14ac:dyDescent="0.3"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</row>
    <row r="172" spans="14:60" s="27" customFormat="1" x14ac:dyDescent="0.3"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</row>
    <row r="173" spans="14:60" s="27" customFormat="1" x14ac:dyDescent="0.3"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</row>
    <row r="174" spans="14:60" s="27" customFormat="1" x14ac:dyDescent="0.3"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</row>
    <row r="175" spans="14:60" s="27" customFormat="1" x14ac:dyDescent="0.3"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</row>
    <row r="176" spans="14:60" s="27" customFormat="1" x14ac:dyDescent="0.3"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</row>
    <row r="177" spans="14:60" s="27" customFormat="1" x14ac:dyDescent="0.3"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</row>
    <row r="178" spans="14:60" s="27" customFormat="1" x14ac:dyDescent="0.3"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</row>
    <row r="179" spans="14:60" s="27" customFormat="1" x14ac:dyDescent="0.3"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</row>
    <row r="180" spans="14:60" s="27" customFormat="1" x14ac:dyDescent="0.3"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</row>
    <row r="181" spans="14:60" s="27" customFormat="1" x14ac:dyDescent="0.3"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</row>
    <row r="182" spans="14:60" s="27" customFormat="1" x14ac:dyDescent="0.3"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</row>
    <row r="183" spans="14:60" s="27" customFormat="1" x14ac:dyDescent="0.3"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</row>
    <row r="184" spans="14:60" s="27" customFormat="1" x14ac:dyDescent="0.3"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</row>
    <row r="185" spans="14:60" s="27" customFormat="1" x14ac:dyDescent="0.3"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</row>
    <row r="186" spans="14:60" s="27" customFormat="1" x14ac:dyDescent="0.3"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</row>
    <row r="187" spans="14:60" s="27" customFormat="1" x14ac:dyDescent="0.3"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</row>
    <row r="188" spans="14:60" s="27" customFormat="1" x14ac:dyDescent="0.3"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</row>
    <row r="189" spans="14:60" s="27" customFormat="1" x14ac:dyDescent="0.3"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</row>
    <row r="190" spans="14:60" s="27" customFormat="1" x14ac:dyDescent="0.3"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</row>
    <row r="191" spans="14:60" s="27" customFormat="1" x14ac:dyDescent="0.3"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</row>
    <row r="192" spans="14:60" s="27" customFormat="1" x14ac:dyDescent="0.3"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</row>
    <row r="193" spans="14:60" s="27" customFormat="1" x14ac:dyDescent="0.3"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</row>
    <row r="194" spans="14:60" s="27" customFormat="1" x14ac:dyDescent="0.3"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</row>
    <row r="195" spans="14:60" s="27" customFormat="1" x14ac:dyDescent="0.3"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</row>
    <row r="196" spans="14:60" s="27" customFormat="1" x14ac:dyDescent="0.3"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</row>
    <row r="197" spans="14:60" s="27" customFormat="1" x14ac:dyDescent="0.3"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</row>
    <row r="198" spans="14:60" s="27" customFormat="1" x14ac:dyDescent="0.3"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</row>
    <row r="199" spans="14:60" s="27" customFormat="1" x14ac:dyDescent="0.3"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</row>
    <row r="200" spans="14:60" s="27" customFormat="1" x14ac:dyDescent="0.3"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</row>
    <row r="201" spans="14:60" s="27" customFormat="1" x14ac:dyDescent="0.3"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</row>
    <row r="202" spans="14:60" s="27" customFormat="1" x14ac:dyDescent="0.3"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</row>
    <row r="203" spans="14:60" s="27" customFormat="1" x14ac:dyDescent="0.3"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</row>
    <row r="204" spans="14:60" s="27" customFormat="1" x14ac:dyDescent="0.3"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</row>
    <row r="205" spans="14:60" s="27" customFormat="1" x14ac:dyDescent="0.3"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</row>
    <row r="206" spans="14:60" s="27" customFormat="1" x14ac:dyDescent="0.3"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</row>
    <row r="207" spans="14:60" s="27" customFormat="1" x14ac:dyDescent="0.3"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</row>
    <row r="208" spans="14:60" s="27" customFormat="1" x14ac:dyDescent="0.3"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</row>
    <row r="209" spans="14:60" s="27" customFormat="1" x14ac:dyDescent="0.3"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</row>
    <row r="210" spans="14:60" s="27" customFormat="1" x14ac:dyDescent="0.3"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</row>
    <row r="211" spans="14:60" s="27" customFormat="1" x14ac:dyDescent="0.3"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</row>
    <row r="212" spans="14:60" s="27" customFormat="1" x14ac:dyDescent="0.3"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</row>
    <row r="213" spans="14:60" s="27" customFormat="1" x14ac:dyDescent="0.3"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</row>
    <row r="214" spans="14:60" s="27" customFormat="1" x14ac:dyDescent="0.3"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</row>
    <row r="215" spans="14:60" s="27" customFormat="1" x14ac:dyDescent="0.3"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</row>
    <row r="216" spans="14:60" s="27" customFormat="1" x14ac:dyDescent="0.3"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</row>
    <row r="217" spans="14:60" s="27" customFormat="1" x14ac:dyDescent="0.3"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</row>
    <row r="218" spans="14:60" s="27" customFormat="1" x14ac:dyDescent="0.3"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</row>
    <row r="219" spans="14:60" s="27" customFormat="1" x14ac:dyDescent="0.3"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</row>
    <row r="220" spans="14:60" s="27" customFormat="1" x14ac:dyDescent="0.3"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</row>
    <row r="221" spans="14:60" s="27" customFormat="1" x14ac:dyDescent="0.3"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</row>
    <row r="222" spans="14:60" s="27" customFormat="1" x14ac:dyDescent="0.3"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</row>
    <row r="223" spans="14:60" s="27" customFormat="1" x14ac:dyDescent="0.3"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</row>
    <row r="224" spans="14:60" s="27" customFormat="1" x14ac:dyDescent="0.3"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</row>
    <row r="225" spans="14:60" s="27" customFormat="1" x14ac:dyDescent="0.3"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</row>
    <row r="226" spans="14:60" s="27" customFormat="1" x14ac:dyDescent="0.3"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</row>
    <row r="227" spans="14:60" s="27" customFormat="1" x14ac:dyDescent="0.3"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</row>
    <row r="228" spans="14:60" s="27" customFormat="1" x14ac:dyDescent="0.3"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</row>
    <row r="229" spans="14:60" s="27" customFormat="1" x14ac:dyDescent="0.3"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</row>
    <row r="230" spans="14:60" s="27" customFormat="1" x14ac:dyDescent="0.3"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</row>
    <row r="231" spans="14:60" s="27" customFormat="1" x14ac:dyDescent="0.3"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</row>
    <row r="232" spans="14:60" s="27" customFormat="1" x14ac:dyDescent="0.3"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</row>
    <row r="233" spans="14:60" s="27" customFormat="1" x14ac:dyDescent="0.3"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</row>
    <row r="234" spans="14:60" s="27" customFormat="1" x14ac:dyDescent="0.3"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</row>
    <row r="235" spans="14:60" s="27" customFormat="1" x14ac:dyDescent="0.3"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</row>
    <row r="236" spans="14:60" s="27" customFormat="1" x14ac:dyDescent="0.3"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</row>
    <row r="237" spans="14:60" s="27" customFormat="1" x14ac:dyDescent="0.3"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</row>
    <row r="238" spans="14:60" s="27" customFormat="1" x14ac:dyDescent="0.3"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</row>
    <row r="239" spans="14:60" s="27" customFormat="1" x14ac:dyDescent="0.3"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</row>
    <row r="240" spans="14:60" s="27" customFormat="1" x14ac:dyDescent="0.3"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</row>
    <row r="241" spans="14:60" s="27" customFormat="1" x14ac:dyDescent="0.3"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</row>
    <row r="242" spans="14:60" s="27" customFormat="1" x14ac:dyDescent="0.3"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</row>
    <row r="243" spans="14:60" s="27" customFormat="1" x14ac:dyDescent="0.3"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</row>
    <row r="244" spans="14:60" s="27" customFormat="1" x14ac:dyDescent="0.3"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</row>
    <row r="245" spans="14:60" s="27" customFormat="1" x14ac:dyDescent="0.3"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</row>
    <row r="246" spans="14:60" s="27" customFormat="1" x14ac:dyDescent="0.3"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</row>
    <row r="247" spans="14:60" s="27" customFormat="1" x14ac:dyDescent="0.3"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</row>
    <row r="248" spans="14:60" s="27" customFormat="1" x14ac:dyDescent="0.3"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</row>
    <row r="249" spans="14:60" s="27" customFormat="1" x14ac:dyDescent="0.3"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</row>
    <row r="250" spans="14:60" s="27" customFormat="1" x14ac:dyDescent="0.3"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</row>
    <row r="251" spans="14:60" s="27" customFormat="1" x14ac:dyDescent="0.3"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</row>
    <row r="252" spans="14:60" s="27" customFormat="1" x14ac:dyDescent="0.3"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</row>
    <row r="253" spans="14:60" s="27" customFormat="1" x14ac:dyDescent="0.3"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</row>
    <row r="254" spans="14:60" s="27" customFormat="1" x14ac:dyDescent="0.3"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</row>
    <row r="255" spans="14:60" s="27" customFormat="1" x14ac:dyDescent="0.3"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</row>
    <row r="256" spans="14:60" s="27" customFormat="1" x14ac:dyDescent="0.3"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</row>
    <row r="257" spans="14:60" s="27" customFormat="1" x14ac:dyDescent="0.3"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</row>
    <row r="258" spans="14:60" s="27" customFormat="1" x14ac:dyDescent="0.3"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</row>
    <row r="259" spans="14:60" s="27" customFormat="1" x14ac:dyDescent="0.3"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</row>
    <row r="260" spans="14:60" s="27" customFormat="1" x14ac:dyDescent="0.3"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</row>
    <row r="261" spans="14:60" s="27" customFormat="1" x14ac:dyDescent="0.3"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</row>
    <row r="262" spans="14:60" s="27" customFormat="1" x14ac:dyDescent="0.3"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</row>
    <row r="263" spans="14:60" s="27" customFormat="1" x14ac:dyDescent="0.3"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</row>
    <row r="264" spans="14:60" s="27" customFormat="1" x14ac:dyDescent="0.3"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</row>
    <row r="265" spans="14:60" s="27" customFormat="1" x14ac:dyDescent="0.3"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</row>
    <row r="266" spans="14:60" s="27" customFormat="1" x14ac:dyDescent="0.3"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</row>
    <row r="267" spans="14:60" s="27" customFormat="1" x14ac:dyDescent="0.3"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</row>
    <row r="268" spans="14:60" s="27" customFormat="1" x14ac:dyDescent="0.3"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</row>
    <row r="269" spans="14:60" s="27" customFormat="1" x14ac:dyDescent="0.3"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</row>
    <row r="270" spans="14:60" s="27" customFormat="1" x14ac:dyDescent="0.3"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</row>
    <row r="271" spans="14:60" s="27" customFormat="1" x14ac:dyDescent="0.3"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</row>
    <row r="272" spans="14:60" s="27" customFormat="1" x14ac:dyDescent="0.3"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</row>
    <row r="273" spans="14:60" s="27" customFormat="1" x14ac:dyDescent="0.3"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</row>
    <row r="274" spans="14:60" s="27" customFormat="1" x14ac:dyDescent="0.3"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</row>
    <row r="275" spans="14:60" s="27" customFormat="1" x14ac:dyDescent="0.3"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</row>
    <row r="276" spans="14:60" s="27" customFormat="1" x14ac:dyDescent="0.3"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</row>
    <row r="277" spans="14:60" s="27" customFormat="1" x14ac:dyDescent="0.3"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</row>
    <row r="278" spans="14:60" s="27" customFormat="1" x14ac:dyDescent="0.3"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</row>
    <row r="279" spans="14:60" s="27" customFormat="1" x14ac:dyDescent="0.3"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</row>
    <row r="280" spans="14:60" s="27" customFormat="1" x14ac:dyDescent="0.3"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</row>
    <row r="281" spans="14:60" s="27" customFormat="1" x14ac:dyDescent="0.3"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</row>
    <row r="282" spans="14:60" s="27" customFormat="1" x14ac:dyDescent="0.3"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</row>
    <row r="283" spans="14:60" s="27" customFormat="1" x14ac:dyDescent="0.3"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</row>
    <row r="284" spans="14:60" s="27" customFormat="1" x14ac:dyDescent="0.3"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</row>
    <row r="285" spans="14:60" s="27" customFormat="1" x14ac:dyDescent="0.3"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</row>
    <row r="286" spans="14:60" s="27" customFormat="1" x14ac:dyDescent="0.3"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</row>
    <row r="287" spans="14:60" s="27" customFormat="1" x14ac:dyDescent="0.3"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</row>
    <row r="288" spans="14:60" s="27" customFormat="1" x14ac:dyDescent="0.3"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</row>
    <row r="289" spans="14:60" s="27" customFormat="1" x14ac:dyDescent="0.3"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</row>
    <row r="290" spans="14:60" s="27" customFormat="1" x14ac:dyDescent="0.3"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</row>
    <row r="291" spans="14:60" s="27" customFormat="1" x14ac:dyDescent="0.3"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</row>
    <row r="292" spans="14:60" s="27" customFormat="1" x14ac:dyDescent="0.3"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</row>
    <row r="293" spans="14:60" s="27" customFormat="1" x14ac:dyDescent="0.3"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</row>
    <row r="294" spans="14:60" s="27" customFormat="1" x14ac:dyDescent="0.3"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</row>
    <row r="295" spans="14:60" s="27" customFormat="1" x14ac:dyDescent="0.3"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</row>
    <row r="296" spans="14:60" s="27" customFormat="1" x14ac:dyDescent="0.3"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</row>
    <row r="297" spans="14:60" s="27" customFormat="1" x14ac:dyDescent="0.3"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</row>
    <row r="298" spans="14:60" s="27" customFormat="1" x14ac:dyDescent="0.3"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</row>
    <row r="299" spans="14:60" s="27" customFormat="1" x14ac:dyDescent="0.3"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</row>
    <row r="300" spans="14:60" s="27" customFormat="1" x14ac:dyDescent="0.3"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</row>
    <row r="301" spans="14:60" s="27" customFormat="1" x14ac:dyDescent="0.3"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</row>
    <row r="302" spans="14:60" s="27" customFormat="1" x14ac:dyDescent="0.3"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</row>
    <row r="303" spans="14:60" s="27" customFormat="1" x14ac:dyDescent="0.3"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</row>
    <row r="304" spans="14:60" s="27" customFormat="1" x14ac:dyDescent="0.3"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</row>
    <row r="305" spans="14:60" s="27" customFormat="1" x14ac:dyDescent="0.3"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</row>
    <row r="306" spans="14:60" s="27" customFormat="1" x14ac:dyDescent="0.3"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</row>
    <row r="307" spans="14:60" s="27" customFormat="1" x14ac:dyDescent="0.3"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</row>
    <row r="308" spans="14:60" s="27" customFormat="1" x14ac:dyDescent="0.3"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</row>
    <row r="309" spans="14:60" s="27" customFormat="1" x14ac:dyDescent="0.3"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</row>
    <row r="310" spans="14:60" s="27" customFormat="1" x14ac:dyDescent="0.3"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</row>
    <row r="311" spans="14:60" s="27" customFormat="1" x14ac:dyDescent="0.3"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</row>
    <row r="312" spans="14:60" s="27" customFormat="1" x14ac:dyDescent="0.3"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</row>
    <row r="313" spans="14:60" s="27" customFormat="1" x14ac:dyDescent="0.3"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</row>
    <row r="314" spans="14:60" s="27" customFormat="1" x14ac:dyDescent="0.3"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</row>
    <row r="315" spans="14:60" s="27" customFormat="1" x14ac:dyDescent="0.3"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</row>
    <row r="316" spans="14:60" s="27" customFormat="1" x14ac:dyDescent="0.3"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</row>
    <row r="317" spans="14:60" s="27" customFormat="1" x14ac:dyDescent="0.3"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</row>
    <row r="318" spans="14:60" s="27" customFormat="1" x14ac:dyDescent="0.3"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</row>
    <row r="319" spans="14:60" s="27" customFormat="1" x14ac:dyDescent="0.3"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</row>
    <row r="320" spans="14:60" s="27" customFormat="1" x14ac:dyDescent="0.3"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</row>
    <row r="321" spans="14:60" s="27" customFormat="1" x14ac:dyDescent="0.3"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</row>
    <row r="322" spans="14:60" s="27" customFormat="1" x14ac:dyDescent="0.3"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</row>
    <row r="323" spans="14:60" s="27" customFormat="1" x14ac:dyDescent="0.3"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</row>
    <row r="324" spans="14:60" s="27" customFormat="1" x14ac:dyDescent="0.3"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</row>
    <row r="325" spans="14:60" s="27" customFormat="1" x14ac:dyDescent="0.3"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</row>
    <row r="326" spans="14:60" s="27" customFormat="1" x14ac:dyDescent="0.3"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</row>
    <row r="327" spans="14:60" s="27" customFormat="1" x14ac:dyDescent="0.3"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</row>
    <row r="328" spans="14:60" s="27" customFormat="1" x14ac:dyDescent="0.3"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</row>
    <row r="329" spans="14:60" s="27" customFormat="1" x14ac:dyDescent="0.3"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</row>
    <row r="330" spans="14:60" s="27" customFormat="1" x14ac:dyDescent="0.3"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</row>
    <row r="331" spans="14:60" s="27" customFormat="1" x14ac:dyDescent="0.3"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</row>
    <row r="332" spans="14:60" s="27" customFormat="1" x14ac:dyDescent="0.3"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</row>
    <row r="333" spans="14:60" s="27" customFormat="1" x14ac:dyDescent="0.3"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</row>
    <row r="334" spans="14:60" s="27" customFormat="1" x14ac:dyDescent="0.3"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</row>
    <row r="335" spans="14:60" s="27" customFormat="1" x14ac:dyDescent="0.3"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</row>
    <row r="336" spans="14:60" s="27" customFormat="1" x14ac:dyDescent="0.3"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</row>
    <row r="337" spans="14:60" s="27" customFormat="1" x14ac:dyDescent="0.3"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</row>
    <row r="338" spans="14:60" s="27" customFormat="1" x14ac:dyDescent="0.3"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</row>
    <row r="339" spans="14:60" s="27" customFormat="1" x14ac:dyDescent="0.3"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</row>
    <row r="340" spans="14:60" s="27" customFormat="1" x14ac:dyDescent="0.3"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</row>
    <row r="341" spans="14:60" s="27" customFormat="1" x14ac:dyDescent="0.3"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</row>
    <row r="342" spans="14:60" s="27" customFormat="1" x14ac:dyDescent="0.3"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</row>
    <row r="343" spans="14:60" s="27" customFormat="1" x14ac:dyDescent="0.3"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</row>
    <row r="344" spans="14:60" s="27" customFormat="1" x14ac:dyDescent="0.3"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</row>
    <row r="345" spans="14:60" s="27" customFormat="1" x14ac:dyDescent="0.3"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</row>
    <row r="346" spans="14:60" s="27" customFormat="1" x14ac:dyDescent="0.3"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</row>
    <row r="347" spans="14:60" s="27" customFormat="1" x14ac:dyDescent="0.3"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</row>
    <row r="348" spans="14:60" s="27" customFormat="1" x14ac:dyDescent="0.3"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</row>
    <row r="349" spans="14:60" s="27" customFormat="1" x14ac:dyDescent="0.3"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</row>
    <row r="350" spans="14:60" s="27" customFormat="1" x14ac:dyDescent="0.3"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</row>
    <row r="351" spans="14:60" s="27" customFormat="1" x14ac:dyDescent="0.3"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</row>
    <row r="352" spans="14:60" s="27" customFormat="1" x14ac:dyDescent="0.3"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</row>
    <row r="353" spans="14:60" s="27" customFormat="1" x14ac:dyDescent="0.3"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</row>
    <row r="354" spans="14:60" s="27" customFormat="1" x14ac:dyDescent="0.3"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</row>
    <row r="355" spans="14:60" s="27" customFormat="1" x14ac:dyDescent="0.3"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</row>
    <row r="356" spans="14:60" s="27" customFormat="1" x14ac:dyDescent="0.3"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</row>
    <row r="357" spans="14:60" s="27" customFormat="1" x14ac:dyDescent="0.3"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</row>
    <row r="358" spans="14:60" s="27" customFormat="1" x14ac:dyDescent="0.3"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</row>
    <row r="359" spans="14:60" s="27" customFormat="1" x14ac:dyDescent="0.3"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</row>
    <row r="360" spans="14:60" s="27" customFormat="1" x14ac:dyDescent="0.3"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</row>
    <row r="361" spans="14:60" s="27" customFormat="1" x14ac:dyDescent="0.3"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</row>
    <row r="362" spans="14:60" s="27" customFormat="1" x14ac:dyDescent="0.3"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</row>
    <row r="363" spans="14:60" s="27" customFormat="1" x14ac:dyDescent="0.3"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</row>
    <row r="364" spans="14:60" s="27" customFormat="1" x14ac:dyDescent="0.3"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</row>
    <row r="365" spans="14:60" s="27" customFormat="1" x14ac:dyDescent="0.3"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</row>
    <row r="366" spans="14:60" s="27" customFormat="1" x14ac:dyDescent="0.3"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</row>
    <row r="367" spans="14:60" s="27" customFormat="1" x14ac:dyDescent="0.3"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</row>
    <row r="368" spans="14:60" s="27" customFormat="1" x14ac:dyDescent="0.3"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</row>
    <row r="369" spans="14:60" s="27" customFormat="1" x14ac:dyDescent="0.3"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</row>
    <row r="370" spans="14:60" s="27" customFormat="1" x14ac:dyDescent="0.3"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</row>
    <row r="371" spans="14:60" s="27" customFormat="1" x14ac:dyDescent="0.3"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</row>
    <row r="372" spans="14:60" s="27" customFormat="1" x14ac:dyDescent="0.3"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</row>
    <row r="373" spans="14:60" s="27" customFormat="1" x14ac:dyDescent="0.3"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</row>
    <row r="374" spans="14:60" s="27" customFormat="1" x14ac:dyDescent="0.3"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</row>
    <row r="375" spans="14:60" s="27" customFormat="1" x14ac:dyDescent="0.3"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</row>
    <row r="376" spans="14:60" s="27" customFormat="1" x14ac:dyDescent="0.3"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</row>
    <row r="377" spans="14:60" s="27" customFormat="1" x14ac:dyDescent="0.3"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</row>
    <row r="378" spans="14:60" s="27" customFormat="1" x14ac:dyDescent="0.3"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</row>
    <row r="379" spans="14:60" s="27" customFormat="1" x14ac:dyDescent="0.3"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</row>
    <row r="380" spans="14:60" s="27" customFormat="1" x14ac:dyDescent="0.3"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</row>
    <row r="381" spans="14:60" s="27" customFormat="1" x14ac:dyDescent="0.3"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</row>
    <row r="382" spans="14:60" s="27" customFormat="1" x14ac:dyDescent="0.3"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</row>
    <row r="383" spans="14:60" s="27" customFormat="1" x14ac:dyDescent="0.3"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</row>
    <row r="384" spans="14:60" s="27" customFormat="1" x14ac:dyDescent="0.3"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</row>
    <row r="385" spans="14:60" s="27" customFormat="1" x14ac:dyDescent="0.3"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</row>
    <row r="386" spans="14:60" s="27" customFormat="1" x14ac:dyDescent="0.3"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</row>
    <row r="387" spans="14:60" s="27" customFormat="1" x14ac:dyDescent="0.3"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</row>
    <row r="388" spans="14:60" s="27" customFormat="1" x14ac:dyDescent="0.3"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</row>
    <row r="389" spans="14:60" s="27" customFormat="1" x14ac:dyDescent="0.3"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</row>
    <row r="390" spans="14:60" s="27" customFormat="1" x14ac:dyDescent="0.3"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</row>
    <row r="391" spans="14:60" s="27" customFormat="1" x14ac:dyDescent="0.3"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</row>
    <row r="392" spans="14:60" s="27" customFormat="1" x14ac:dyDescent="0.3"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</row>
    <row r="393" spans="14:60" s="27" customFormat="1" x14ac:dyDescent="0.3"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</row>
    <row r="394" spans="14:60" s="27" customFormat="1" x14ac:dyDescent="0.3"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</row>
    <row r="395" spans="14:60" s="27" customFormat="1" x14ac:dyDescent="0.3"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</row>
    <row r="396" spans="14:60" s="27" customFormat="1" x14ac:dyDescent="0.3"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</row>
    <row r="397" spans="14:60" s="27" customFormat="1" x14ac:dyDescent="0.3"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</row>
    <row r="398" spans="14:60" s="27" customFormat="1" x14ac:dyDescent="0.3"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</row>
    <row r="399" spans="14:60" s="27" customFormat="1" x14ac:dyDescent="0.3"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</row>
    <row r="400" spans="14:60" s="27" customFormat="1" x14ac:dyDescent="0.3"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</row>
    <row r="401" spans="14:60" s="27" customFormat="1" x14ac:dyDescent="0.3"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</row>
    <row r="402" spans="14:60" s="27" customFormat="1" x14ac:dyDescent="0.3"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</row>
    <row r="403" spans="14:60" s="27" customFormat="1" x14ac:dyDescent="0.3"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</row>
    <row r="404" spans="14:60" s="27" customFormat="1" x14ac:dyDescent="0.3"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</row>
    <row r="405" spans="14:60" s="27" customFormat="1" x14ac:dyDescent="0.3"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</row>
    <row r="406" spans="14:60" s="27" customFormat="1" x14ac:dyDescent="0.3"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</row>
    <row r="407" spans="14:60" s="27" customFormat="1" x14ac:dyDescent="0.3"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</row>
    <row r="408" spans="14:60" s="27" customFormat="1" x14ac:dyDescent="0.3"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</row>
    <row r="409" spans="14:60" s="27" customFormat="1" x14ac:dyDescent="0.3"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</row>
    <row r="410" spans="14:60" s="27" customFormat="1" x14ac:dyDescent="0.3"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</row>
    <row r="411" spans="14:60" s="27" customFormat="1" x14ac:dyDescent="0.3"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</row>
    <row r="412" spans="14:60" s="27" customFormat="1" x14ac:dyDescent="0.3"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</row>
    <row r="413" spans="14:60" s="27" customFormat="1" x14ac:dyDescent="0.3"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</row>
    <row r="414" spans="14:60" s="27" customFormat="1" x14ac:dyDescent="0.3"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</row>
    <row r="415" spans="14:60" s="27" customFormat="1" x14ac:dyDescent="0.3"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</row>
    <row r="416" spans="14:60" s="27" customFormat="1" x14ac:dyDescent="0.3"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</row>
    <row r="417" spans="14:60" s="27" customFormat="1" x14ac:dyDescent="0.3"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</row>
    <row r="418" spans="14:60" s="27" customFormat="1" x14ac:dyDescent="0.3"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</row>
    <row r="419" spans="14:60" s="27" customFormat="1" x14ac:dyDescent="0.3"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</row>
    <row r="420" spans="14:60" s="27" customFormat="1" x14ac:dyDescent="0.3"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</row>
    <row r="421" spans="14:60" s="27" customFormat="1" x14ac:dyDescent="0.3"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</row>
    <row r="422" spans="14:60" s="27" customFormat="1" x14ac:dyDescent="0.3"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</row>
    <row r="423" spans="14:60" s="27" customFormat="1" x14ac:dyDescent="0.3"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</row>
    <row r="424" spans="14:60" s="27" customFormat="1" x14ac:dyDescent="0.3"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</row>
    <row r="425" spans="14:60" s="27" customFormat="1" x14ac:dyDescent="0.3"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</row>
    <row r="426" spans="14:60" s="27" customFormat="1" x14ac:dyDescent="0.3"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</row>
    <row r="427" spans="14:60" s="27" customFormat="1" x14ac:dyDescent="0.3"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</row>
    <row r="428" spans="14:60" s="27" customFormat="1" x14ac:dyDescent="0.3"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</row>
    <row r="429" spans="14:60" s="27" customFormat="1" x14ac:dyDescent="0.3"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</row>
    <row r="430" spans="14:60" s="27" customFormat="1" x14ac:dyDescent="0.3"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</row>
    <row r="431" spans="14:60" s="27" customFormat="1" x14ac:dyDescent="0.3"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</row>
    <row r="432" spans="14:60" s="27" customFormat="1" x14ac:dyDescent="0.3"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</row>
    <row r="433" spans="14:60" s="27" customFormat="1" x14ac:dyDescent="0.3"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</row>
    <row r="434" spans="14:60" s="27" customFormat="1" x14ac:dyDescent="0.3"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</row>
    <row r="435" spans="14:60" s="27" customFormat="1" x14ac:dyDescent="0.3"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</row>
    <row r="436" spans="14:60" s="27" customFormat="1" x14ac:dyDescent="0.3"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</row>
    <row r="437" spans="14:60" s="27" customFormat="1" x14ac:dyDescent="0.3"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</row>
    <row r="438" spans="14:60" s="27" customFormat="1" x14ac:dyDescent="0.3"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</row>
    <row r="439" spans="14:60" s="27" customFormat="1" x14ac:dyDescent="0.3"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</row>
    <row r="440" spans="14:60" s="27" customFormat="1" x14ac:dyDescent="0.3"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</row>
    <row r="441" spans="14:60" s="27" customFormat="1" x14ac:dyDescent="0.3"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</row>
    <row r="442" spans="14:60" s="27" customFormat="1" x14ac:dyDescent="0.3"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</row>
    <row r="443" spans="14:60" s="27" customFormat="1" x14ac:dyDescent="0.3"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</row>
    <row r="444" spans="14:60" s="27" customFormat="1" x14ac:dyDescent="0.3"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</row>
    <row r="445" spans="14:60" s="27" customFormat="1" x14ac:dyDescent="0.3"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</row>
    <row r="446" spans="14:60" s="27" customFormat="1" x14ac:dyDescent="0.3"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</row>
    <row r="447" spans="14:60" s="27" customFormat="1" x14ac:dyDescent="0.3"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</row>
    <row r="448" spans="14:60" s="27" customFormat="1" x14ac:dyDescent="0.3"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</row>
    <row r="449" spans="14:60" s="27" customFormat="1" x14ac:dyDescent="0.3"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</row>
    <row r="450" spans="14:60" s="27" customFormat="1" x14ac:dyDescent="0.3"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</row>
    <row r="451" spans="14:60" s="27" customFormat="1" x14ac:dyDescent="0.3"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</row>
    <row r="452" spans="14:60" s="27" customFormat="1" x14ac:dyDescent="0.3"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</row>
    <row r="453" spans="14:60" s="27" customFormat="1" x14ac:dyDescent="0.3"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</row>
    <row r="454" spans="14:60" s="27" customFormat="1" x14ac:dyDescent="0.3"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</row>
    <row r="455" spans="14:60" s="27" customFormat="1" x14ac:dyDescent="0.3"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</row>
    <row r="456" spans="14:60" s="27" customFormat="1" x14ac:dyDescent="0.3"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</row>
    <row r="457" spans="14:60" s="27" customFormat="1" x14ac:dyDescent="0.3"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</row>
    <row r="458" spans="14:60" s="27" customFormat="1" x14ac:dyDescent="0.3"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</row>
    <row r="459" spans="14:60" s="27" customFormat="1" x14ac:dyDescent="0.3"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</row>
    <row r="460" spans="14:60" s="27" customFormat="1" x14ac:dyDescent="0.3"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</row>
    <row r="461" spans="14:60" s="27" customFormat="1" x14ac:dyDescent="0.3"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</row>
    <row r="462" spans="14:60" s="27" customFormat="1" x14ac:dyDescent="0.3"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</row>
    <row r="463" spans="14:60" s="27" customFormat="1" x14ac:dyDescent="0.3"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</row>
    <row r="464" spans="14:60" s="27" customFormat="1" x14ac:dyDescent="0.3"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</row>
    <row r="465" spans="14:60" s="27" customFormat="1" x14ac:dyDescent="0.3"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</row>
    <row r="466" spans="14:60" s="27" customFormat="1" x14ac:dyDescent="0.3"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</row>
    <row r="467" spans="14:60" s="27" customFormat="1" x14ac:dyDescent="0.3"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</row>
    <row r="468" spans="14:60" s="27" customFormat="1" x14ac:dyDescent="0.3"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</row>
    <row r="469" spans="14:60" s="27" customFormat="1" x14ac:dyDescent="0.3"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</row>
    <row r="470" spans="14:60" s="27" customFormat="1" x14ac:dyDescent="0.3"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</row>
    <row r="471" spans="14:60" s="27" customFormat="1" x14ac:dyDescent="0.3"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</row>
    <row r="472" spans="14:60" s="27" customFormat="1" x14ac:dyDescent="0.3"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</row>
    <row r="473" spans="14:60" s="27" customFormat="1" x14ac:dyDescent="0.3"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</row>
    <row r="474" spans="14:60" s="27" customFormat="1" x14ac:dyDescent="0.3"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</row>
    <row r="475" spans="14:60" s="27" customFormat="1" x14ac:dyDescent="0.3"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</row>
    <row r="476" spans="14:60" s="27" customFormat="1" x14ac:dyDescent="0.3"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</row>
    <row r="477" spans="14:60" s="27" customFormat="1" x14ac:dyDescent="0.3"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</row>
    <row r="478" spans="14:60" s="27" customFormat="1" x14ac:dyDescent="0.3"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</row>
    <row r="479" spans="14:60" s="27" customFormat="1" x14ac:dyDescent="0.3"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</row>
    <row r="480" spans="14:60" s="27" customFormat="1" x14ac:dyDescent="0.3"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</row>
    <row r="481" spans="14:60" s="27" customFormat="1" x14ac:dyDescent="0.3"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</row>
    <row r="482" spans="14:60" s="27" customFormat="1" x14ac:dyDescent="0.3"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</row>
    <row r="483" spans="14:60" s="27" customFormat="1" x14ac:dyDescent="0.3"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</row>
    <row r="484" spans="14:60" s="27" customFormat="1" x14ac:dyDescent="0.3"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</row>
    <row r="485" spans="14:60" s="27" customFormat="1" x14ac:dyDescent="0.3"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</row>
    <row r="486" spans="14:60" s="27" customFormat="1" x14ac:dyDescent="0.3"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</row>
    <row r="487" spans="14:60" s="27" customFormat="1" x14ac:dyDescent="0.3"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</row>
    <row r="488" spans="14:60" s="27" customFormat="1" x14ac:dyDescent="0.3"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</row>
    <row r="489" spans="14:60" s="27" customFormat="1" x14ac:dyDescent="0.3"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</row>
    <row r="490" spans="14:60" s="27" customFormat="1" x14ac:dyDescent="0.3"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</row>
    <row r="491" spans="14:60" s="27" customFormat="1" x14ac:dyDescent="0.3"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</row>
    <row r="492" spans="14:60" s="27" customFormat="1" x14ac:dyDescent="0.3"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</row>
    <row r="493" spans="14:60" s="27" customFormat="1" x14ac:dyDescent="0.3"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</row>
    <row r="494" spans="14:60" s="27" customFormat="1" x14ac:dyDescent="0.3"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</row>
    <row r="495" spans="14:60" s="27" customFormat="1" x14ac:dyDescent="0.3"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</row>
    <row r="496" spans="14:60" s="27" customFormat="1" x14ac:dyDescent="0.3"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</row>
    <row r="497" spans="14:60" s="27" customFormat="1" x14ac:dyDescent="0.3"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</row>
    <row r="498" spans="14:60" s="27" customFormat="1" x14ac:dyDescent="0.3"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</row>
    <row r="499" spans="14:60" s="27" customFormat="1" x14ac:dyDescent="0.3"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</row>
    <row r="500" spans="14:60" s="27" customFormat="1" x14ac:dyDescent="0.3"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</row>
    <row r="501" spans="14:60" s="27" customFormat="1" x14ac:dyDescent="0.3"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</row>
    <row r="502" spans="14:60" s="27" customFormat="1" x14ac:dyDescent="0.3"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</row>
    <row r="503" spans="14:60" s="27" customFormat="1" x14ac:dyDescent="0.3"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</row>
    <row r="504" spans="14:60" s="27" customFormat="1" x14ac:dyDescent="0.3"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</row>
    <row r="505" spans="14:60" s="27" customFormat="1" x14ac:dyDescent="0.3"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</row>
    <row r="506" spans="14:60" s="27" customFormat="1" x14ac:dyDescent="0.3"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</row>
    <row r="507" spans="14:60" s="27" customFormat="1" x14ac:dyDescent="0.3"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</row>
    <row r="508" spans="14:60" s="27" customFormat="1" x14ac:dyDescent="0.3"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</row>
    <row r="509" spans="14:60" s="27" customFormat="1" x14ac:dyDescent="0.3"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</row>
    <row r="510" spans="14:60" s="27" customFormat="1" x14ac:dyDescent="0.3"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</row>
    <row r="511" spans="14:60" s="27" customFormat="1" x14ac:dyDescent="0.3"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</row>
    <row r="512" spans="14:60" s="27" customFormat="1" x14ac:dyDescent="0.3"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</row>
    <row r="513" spans="14:60" s="27" customFormat="1" x14ac:dyDescent="0.3"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</row>
    <row r="514" spans="14:60" s="27" customFormat="1" x14ac:dyDescent="0.3"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</row>
    <row r="515" spans="14:60" s="27" customFormat="1" x14ac:dyDescent="0.3"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</row>
    <row r="516" spans="14:60" s="27" customFormat="1" x14ac:dyDescent="0.3"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</row>
    <row r="517" spans="14:60" s="27" customFormat="1" x14ac:dyDescent="0.3"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</row>
    <row r="518" spans="14:60" s="27" customFormat="1" x14ac:dyDescent="0.3"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</row>
    <row r="519" spans="14:60" s="27" customFormat="1" x14ac:dyDescent="0.3"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</row>
    <row r="520" spans="14:60" s="27" customFormat="1" x14ac:dyDescent="0.3"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</row>
    <row r="521" spans="14:60" s="27" customFormat="1" x14ac:dyDescent="0.3"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</row>
    <row r="522" spans="14:60" s="27" customFormat="1" x14ac:dyDescent="0.3"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</row>
    <row r="523" spans="14:60" s="27" customFormat="1" x14ac:dyDescent="0.3"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</row>
    <row r="524" spans="14:60" s="27" customFormat="1" x14ac:dyDescent="0.3"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</row>
    <row r="525" spans="14:60" s="27" customFormat="1" x14ac:dyDescent="0.3"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</row>
    <row r="526" spans="14:60" s="27" customFormat="1" x14ac:dyDescent="0.3"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</row>
    <row r="527" spans="14:60" s="27" customFormat="1" x14ac:dyDescent="0.3"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</row>
    <row r="528" spans="14:60" s="27" customFormat="1" x14ac:dyDescent="0.3"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</row>
    <row r="529" spans="14:60" s="27" customFormat="1" x14ac:dyDescent="0.3"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</row>
    <row r="530" spans="14:60" s="27" customFormat="1" x14ac:dyDescent="0.3"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</row>
    <row r="531" spans="14:60" s="27" customFormat="1" x14ac:dyDescent="0.3"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</row>
    <row r="532" spans="14:60" s="27" customFormat="1" x14ac:dyDescent="0.3"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</row>
    <row r="533" spans="14:60" s="27" customFormat="1" x14ac:dyDescent="0.3"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</row>
    <row r="534" spans="14:60" s="27" customFormat="1" x14ac:dyDescent="0.3"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</row>
    <row r="535" spans="14:60" s="27" customFormat="1" x14ac:dyDescent="0.3"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</row>
    <row r="536" spans="14:60" s="27" customFormat="1" x14ac:dyDescent="0.3"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</row>
    <row r="537" spans="14:60" s="27" customFormat="1" x14ac:dyDescent="0.3"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</row>
    <row r="538" spans="14:60" s="27" customFormat="1" x14ac:dyDescent="0.3"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</row>
    <row r="539" spans="14:60" s="27" customFormat="1" x14ac:dyDescent="0.3"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</row>
    <row r="540" spans="14:60" s="27" customFormat="1" x14ac:dyDescent="0.3"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</row>
    <row r="541" spans="14:60" s="27" customFormat="1" x14ac:dyDescent="0.3"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</row>
    <row r="542" spans="14:60" s="27" customFormat="1" x14ac:dyDescent="0.3"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</row>
    <row r="543" spans="14:60" s="27" customFormat="1" x14ac:dyDescent="0.3"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</row>
    <row r="544" spans="14:60" s="27" customFormat="1" x14ac:dyDescent="0.3"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</row>
    <row r="545" spans="14:60" s="27" customFormat="1" x14ac:dyDescent="0.3"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</row>
    <row r="546" spans="14:60" s="27" customFormat="1" x14ac:dyDescent="0.3"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</row>
    <row r="547" spans="14:60" s="27" customFormat="1" x14ac:dyDescent="0.3"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</row>
    <row r="548" spans="14:60" s="27" customFormat="1" x14ac:dyDescent="0.3"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</row>
    <row r="549" spans="14:60" s="27" customFormat="1" x14ac:dyDescent="0.3"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</row>
    <row r="550" spans="14:60" s="27" customFormat="1" x14ac:dyDescent="0.3"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</row>
    <row r="551" spans="14:60" s="27" customFormat="1" x14ac:dyDescent="0.3"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</row>
    <row r="552" spans="14:60" s="27" customFormat="1" x14ac:dyDescent="0.3"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</row>
    <row r="553" spans="14:60" s="27" customFormat="1" x14ac:dyDescent="0.3"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</row>
    <row r="554" spans="14:60" s="27" customFormat="1" x14ac:dyDescent="0.3"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</row>
    <row r="555" spans="14:60" s="27" customFormat="1" x14ac:dyDescent="0.3"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</row>
    <row r="556" spans="14:60" s="27" customFormat="1" x14ac:dyDescent="0.3"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</row>
    <row r="557" spans="14:60" s="27" customFormat="1" x14ac:dyDescent="0.3"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</row>
    <row r="558" spans="14:60" s="27" customFormat="1" x14ac:dyDescent="0.3"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</row>
    <row r="559" spans="14:60" s="27" customFormat="1" x14ac:dyDescent="0.3"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</row>
    <row r="560" spans="14:60" s="27" customFormat="1" x14ac:dyDescent="0.3"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</row>
    <row r="561" spans="14:60" s="27" customFormat="1" x14ac:dyDescent="0.3"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</row>
    <row r="562" spans="14:60" s="27" customFormat="1" x14ac:dyDescent="0.3"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</row>
    <row r="563" spans="14:60" s="27" customFormat="1" x14ac:dyDescent="0.3"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</row>
    <row r="564" spans="14:60" s="27" customFormat="1" x14ac:dyDescent="0.3"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</row>
    <row r="565" spans="14:60" s="27" customFormat="1" x14ac:dyDescent="0.3"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</row>
    <row r="566" spans="14:60" s="27" customFormat="1" x14ac:dyDescent="0.3"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</row>
    <row r="567" spans="14:60" s="27" customFormat="1" x14ac:dyDescent="0.3"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</row>
    <row r="568" spans="14:60" s="27" customFormat="1" x14ac:dyDescent="0.3"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</row>
    <row r="569" spans="14:60" s="27" customFormat="1" x14ac:dyDescent="0.3"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</row>
    <row r="570" spans="14:60" s="27" customFormat="1" x14ac:dyDescent="0.3"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</row>
    <row r="571" spans="14:60" s="27" customFormat="1" x14ac:dyDescent="0.3"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</row>
    <row r="572" spans="14:60" s="27" customFormat="1" x14ac:dyDescent="0.3"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</row>
    <row r="573" spans="14:60" s="27" customFormat="1" x14ac:dyDescent="0.3"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</row>
    <row r="574" spans="14:60" s="27" customFormat="1" x14ac:dyDescent="0.3"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</row>
    <row r="575" spans="14:60" s="27" customFormat="1" x14ac:dyDescent="0.3"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</row>
    <row r="576" spans="14:60" s="27" customFormat="1" x14ac:dyDescent="0.3"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</row>
    <row r="577" spans="14:60" s="27" customFormat="1" x14ac:dyDescent="0.3"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</row>
    <row r="578" spans="14:60" s="27" customFormat="1" x14ac:dyDescent="0.3"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</row>
    <row r="579" spans="14:60" s="27" customFormat="1" x14ac:dyDescent="0.3"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</row>
    <row r="580" spans="14:60" s="27" customFormat="1" x14ac:dyDescent="0.3"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</row>
    <row r="581" spans="14:60" s="27" customFormat="1" x14ac:dyDescent="0.3"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</row>
    <row r="582" spans="14:60" s="27" customFormat="1" x14ac:dyDescent="0.3"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</row>
    <row r="583" spans="14:60" s="27" customFormat="1" x14ac:dyDescent="0.3"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</row>
    <row r="584" spans="14:60" s="27" customFormat="1" x14ac:dyDescent="0.3"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</row>
    <row r="585" spans="14:60" s="27" customFormat="1" x14ac:dyDescent="0.3"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</row>
    <row r="586" spans="14:60" s="27" customFormat="1" x14ac:dyDescent="0.3"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</row>
    <row r="587" spans="14:60" s="27" customFormat="1" x14ac:dyDescent="0.3"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G587" s="30"/>
      <c r="BH587" s="30"/>
    </row>
    <row r="588" spans="14:60" s="27" customFormat="1" x14ac:dyDescent="0.3"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G588" s="30"/>
      <c r="BH588" s="30"/>
    </row>
    <row r="589" spans="14:60" s="27" customFormat="1" x14ac:dyDescent="0.3"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G589" s="30"/>
      <c r="BH589" s="30"/>
    </row>
    <row r="590" spans="14:60" s="27" customFormat="1" x14ac:dyDescent="0.3"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G590" s="30"/>
      <c r="BH590" s="30"/>
    </row>
    <row r="591" spans="14:60" s="27" customFormat="1" x14ac:dyDescent="0.3"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G591" s="30"/>
      <c r="BH591" s="30"/>
    </row>
    <row r="592" spans="14:60" s="27" customFormat="1" x14ac:dyDescent="0.3"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G592" s="30"/>
      <c r="BH592" s="30"/>
    </row>
    <row r="593" spans="14:60" s="27" customFormat="1" x14ac:dyDescent="0.3"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G593" s="30"/>
      <c r="BH593" s="30"/>
    </row>
    <row r="594" spans="14:60" s="27" customFormat="1" x14ac:dyDescent="0.3"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G594" s="30"/>
      <c r="BH594" s="30"/>
    </row>
    <row r="595" spans="14:60" s="27" customFormat="1" x14ac:dyDescent="0.3"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G595" s="30"/>
      <c r="BH595" s="30"/>
    </row>
    <row r="596" spans="14:60" s="27" customFormat="1" x14ac:dyDescent="0.3"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G596" s="30"/>
      <c r="BH596" s="30"/>
    </row>
    <row r="597" spans="14:60" s="27" customFormat="1" x14ac:dyDescent="0.3"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G597" s="30"/>
      <c r="BH597" s="30"/>
    </row>
    <row r="598" spans="14:60" s="27" customFormat="1" x14ac:dyDescent="0.3"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G598" s="30"/>
      <c r="BH598" s="30"/>
    </row>
    <row r="599" spans="14:60" s="27" customFormat="1" x14ac:dyDescent="0.3"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G599" s="30"/>
      <c r="BH599" s="30"/>
    </row>
    <row r="600" spans="14:60" s="27" customFormat="1" x14ac:dyDescent="0.3"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G600" s="30"/>
      <c r="BH600" s="30"/>
    </row>
    <row r="601" spans="14:60" s="27" customFormat="1" x14ac:dyDescent="0.3"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G601" s="30"/>
      <c r="BH601" s="30"/>
    </row>
    <row r="602" spans="14:60" s="27" customFormat="1" x14ac:dyDescent="0.3"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G602" s="30"/>
      <c r="BH602" s="30"/>
    </row>
    <row r="603" spans="14:60" s="27" customFormat="1" x14ac:dyDescent="0.3"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G603" s="30"/>
      <c r="BH603" s="30"/>
    </row>
    <row r="604" spans="14:60" s="27" customFormat="1" x14ac:dyDescent="0.3"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G604" s="30"/>
      <c r="BH604" s="30"/>
    </row>
    <row r="605" spans="14:60" s="27" customFormat="1" x14ac:dyDescent="0.3"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G605" s="30"/>
      <c r="BH605" s="30"/>
    </row>
    <row r="606" spans="14:60" s="27" customFormat="1" x14ac:dyDescent="0.3"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G606" s="30"/>
      <c r="BH606" s="30"/>
    </row>
    <row r="607" spans="14:60" s="27" customFormat="1" x14ac:dyDescent="0.3"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G607" s="30"/>
      <c r="BH607" s="30"/>
    </row>
    <row r="608" spans="14:60" s="27" customFormat="1" x14ac:dyDescent="0.3"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G608" s="30"/>
      <c r="BH608" s="30"/>
    </row>
    <row r="609" spans="14:60" s="27" customFormat="1" x14ac:dyDescent="0.3"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G609" s="30"/>
      <c r="BH609" s="30"/>
    </row>
    <row r="610" spans="14:60" s="27" customFormat="1" x14ac:dyDescent="0.3"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G610" s="30"/>
      <c r="BH610" s="30"/>
    </row>
    <row r="611" spans="14:60" s="27" customFormat="1" x14ac:dyDescent="0.3"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G611" s="30"/>
      <c r="BH611" s="30"/>
    </row>
    <row r="612" spans="14:60" s="27" customFormat="1" x14ac:dyDescent="0.3"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G612" s="30"/>
      <c r="BH612" s="30"/>
    </row>
    <row r="613" spans="14:60" s="27" customFormat="1" x14ac:dyDescent="0.3"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G613" s="30"/>
      <c r="BH613" s="30"/>
    </row>
    <row r="614" spans="14:60" s="27" customFormat="1" x14ac:dyDescent="0.3"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G614" s="30"/>
      <c r="BH614" s="30"/>
    </row>
    <row r="615" spans="14:60" s="27" customFormat="1" x14ac:dyDescent="0.3"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G615" s="30"/>
      <c r="BH615" s="30"/>
    </row>
    <row r="616" spans="14:60" s="27" customFormat="1" x14ac:dyDescent="0.3"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G616" s="30"/>
      <c r="BH616" s="30"/>
    </row>
    <row r="617" spans="14:60" s="27" customFormat="1" x14ac:dyDescent="0.3"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G617" s="30"/>
      <c r="BH617" s="30"/>
    </row>
    <row r="618" spans="14:60" s="27" customFormat="1" x14ac:dyDescent="0.3"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G618" s="30"/>
      <c r="BH618" s="30"/>
    </row>
    <row r="619" spans="14:60" s="27" customFormat="1" x14ac:dyDescent="0.3"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G619" s="30"/>
      <c r="BH619" s="30"/>
    </row>
    <row r="620" spans="14:60" s="27" customFormat="1" x14ac:dyDescent="0.3"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G620" s="30"/>
      <c r="BH620" s="30"/>
    </row>
    <row r="621" spans="14:60" s="27" customFormat="1" x14ac:dyDescent="0.3"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G621" s="30"/>
      <c r="BH621" s="30"/>
    </row>
    <row r="622" spans="14:60" s="27" customFormat="1" x14ac:dyDescent="0.3"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G622" s="30"/>
      <c r="BH622" s="30"/>
    </row>
    <row r="623" spans="14:60" s="27" customFormat="1" x14ac:dyDescent="0.3"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G623" s="30"/>
      <c r="BH623" s="30"/>
    </row>
    <row r="624" spans="14:60" s="27" customFormat="1" x14ac:dyDescent="0.3"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G624" s="30"/>
      <c r="BH624" s="30"/>
    </row>
    <row r="625" spans="14:60" s="27" customFormat="1" x14ac:dyDescent="0.3"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G625" s="30"/>
      <c r="BH625" s="30"/>
    </row>
    <row r="626" spans="14:60" s="27" customFormat="1" x14ac:dyDescent="0.3"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G626" s="30"/>
      <c r="BH626" s="30"/>
    </row>
    <row r="627" spans="14:60" s="27" customFormat="1" x14ac:dyDescent="0.3"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G627" s="30"/>
      <c r="BH627" s="30"/>
    </row>
    <row r="628" spans="14:60" s="27" customFormat="1" x14ac:dyDescent="0.3"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G628" s="30"/>
      <c r="BH628" s="30"/>
    </row>
    <row r="629" spans="14:60" s="27" customFormat="1" x14ac:dyDescent="0.3"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G629" s="30"/>
      <c r="BH629" s="30"/>
    </row>
    <row r="630" spans="14:60" s="27" customFormat="1" x14ac:dyDescent="0.3"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G630" s="30"/>
      <c r="BH630" s="30"/>
    </row>
    <row r="631" spans="14:60" s="27" customFormat="1" x14ac:dyDescent="0.3"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G631" s="30"/>
      <c r="BH631" s="30"/>
    </row>
    <row r="632" spans="14:60" s="27" customFormat="1" x14ac:dyDescent="0.3"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G632" s="30"/>
      <c r="BH632" s="30"/>
    </row>
    <row r="633" spans="14:60" s="27" customFormat="1" x14ac:dyDescent="0.3"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G633" s="30"/>
      <c r="BH633" s="30"/>
    </row>
    <row r="634" spans="14:60" s="27" customFormat="1" x14ac:dyDescent="0.3"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G634" s="30"/>
      <c r="BH634" s="30"/>
    </row>
    <row r="635" spans="14:60" s="27" customFormat="1" x14ac:dyDescent="0.3"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G635" s="30"/>
      <c r="BH635" s="30"/>
    </row>
    <row r="636" spans="14:60" s="27" customFormat="1" x14ac:dyDescent="0.3"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G636" s="30"/>
      <c r="BH636" s="30"/>
    </row>
    <row r="637" spans="14:60" s="27" customFormat="1" x14ac:dyDescent="0.3"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G637" s="30"/>
      <c r="BH637" s="30"/>
    </row>
    <row r="638" spans="14:60" s="27" customFormat="1" x14ac:dyDescent="0.3"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G638" s="30"/>
      <c r="BH638" s="30"/>
    </row>
    <row r="639" spans="14:60" s="27" customFormat="1" x14ac:dyDescent="0.3"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G639" s="30"/>
      <c r="BH639" s="30"/>
    </row>
    <row r="640" spans="14:60" s="27" customFormat="1" x14ac:dyDescent="0.3"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G640" s="30"/>
      <c r="BH640" s="30"/>
    </row>
    <row r="641" spans="14:60" s="27" customFormat="1" x14ac:dyDescent="0.3"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G641" s="30"/>
      <c r="BH641" s="30"/>
    </row>
    <row r="642" spans="14:60" s="27" customFormat="1" x14ac:dyDescent="0.3"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G642" s="30"/>
      <c r="BH642" s="30"/>
    </row>
    <row r="643" spans="14:60" s="27" customFormat="1" x14ac:dyDescent="0.3"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G643" s="30"/>
      <c r="BH643" s="30"/>
    </row>
    <row r="644" spans="14:60" s="27" customFormat="1" x14ac:dyDescent="0.3"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G644" s="30"/>
      <c r="BH644" s="30"/>
    </row>
    <row r="645" spans="14:60" s="27" customFormat="1" x14ac:dyDescent="0.3"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</row>
    <row r="646" spans="14:60" s="27" customFormat="1" x14ac:dyDescent="0.3"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G646" s="30"/>
      <c r="BH646" s="30"/>
    </row>
    <row r="647" spans="14:60" s="27" customFormat="1" x14ac:dyDescent="0.3"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G647" s="30"/>
      <c r="BH647" s="30"/>
    </row>
    <row r="648" spans="14:60" s="27" customFormat="1" x14ac:dyDescent="0.3"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G648" s="30"/>
      <c r="BH648" s="30"/>
    </row>
    <row r="649" spans="14:60" s="27" customFormat="1" x14ac:dyDescent="0.3"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G649" s="30"/>
      <c r="BH649" s="30"/>
    </row>
    <row r="650" spans="14:60" s="27" customFormat="1" x14ac:dyDescent="0.3"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G650" s="30"/>
      <c r="BH650" s="30"/>
    </row>
    <row r="651" spans="14:60" s="27" customFormat="1" x14ac:dyDescent="0.3"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G651" s="30"/>
      <c r="BH651" s="30"/>
    </row>
    <row r="652" spans="14:60" s="27" customFormat="1" x14ac:dyDescent="0.3"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G652" s="30"/>
      <c r="BH652" s="30"/>
    </row>
    <row r="653" spans="14:60" s="27" customFormat="1" x14ac:dyDescent="0.3"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G653" s="30"/>
      <c r="BH653" s="30"/>
    </row>
    <row r="654" spans="14:60" s="27" customFormat="1" x14ac:dyDescent="0.3"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</row>
    <row r="655" spans="14:60" s="27" customFormat="1" x14ac:dyDescent="0.3"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</row>
    <row r="656" spans="14:60" s="27" customFormat="1" x14ac:dyDescent="0.3"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</row>
    <row r="657" spans="14:60" s="27" customFormat="1" x14ac:dyDescent="0.3"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</row>
    <row r="658" spans="14:60" s="27" customFormat="1" x14ac:dyDescent="0.3"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</row>
    <row r="659" spans="14:60" s="27" customFormat="1" x14ac:dyDescent="0.3"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</row>
    <row r="660" spans="14:60" s="27" customFormat="1" x14ac:dyDescent="0.3"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</row>
    <row r="661" spans="14:60" s="27" customFormat="1" x14ac:dyDescent="0.3"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</row>
    <row r="662" spans="14:60" s="27" customFormat="1" x14ac:dyDescent="0.3"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</row>
    <row r="663" spans="14:60" s="27" customFormat="1" x14ac:dyDescent="0.3"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</row>
    <row r="664" spans="14:60" s="27" customFormat="1" x14ac:dyDescent="0.3"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</row>
    <row r="665" spans="14:60" s="27" customFormat="1" x14ac:dyDescent="0.3"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</row>
    <row r="666" spans="14:60" s="27" customFormat="1" x14ac:dyDescent="0.3"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</row>
    <row r="667" spans="14:60" s="27" customFormat="1" x14ac:dyDescent="0.3"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</row>
    <row r="668" spans="14:60" s="27" customFormat="1" x14ac:dyDescent="0.3"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</row>
    <row r="669" spans="14:60" s="27" customFormat="1" x14ac:dyDescent="0.3"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</row>
    <row r="670" spans="14:60" s="27" customFormat="1" x14ac:dyDescent="0.3"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</row>
    <row r="671" spans="14:60" s="27" customFormat="1" x14ac:dyDescent="0.3"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</row>
    <row r="672" spans="14:60" s="27" customFormat="1" x14ac:dyDescent="0.3"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</row>
    <row r="673" spans="14:60" s="27" customFormat="1" x14ac:dyDescent="0.3"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</row>
    <row r="674" spans="14:60" s="27" customFormat="1" x14ac:dyDescent="0.3"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</row>
    <row r="675" spans="14:60" s="27" customFormat="1" x14ac:dyDescent="0.3"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</row>
    <row r="676" spans="14:60" s="27" customFormat="1" x14ac:dyDescent="0.3"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</row>
    <row r="677" spans="14:60" s="27" customFormat="1" x14ac:dyDescent="0.3"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</row>
    <row r="678" spans="14:60" s="27" customFormat="1" x14ac:dyDescent="0.3"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</row>
    <row r="679" spans="14:60" s="27" customFormat="1" x14ac:dyDescent="0.3"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</row>
    <row r="680" spans="14:60" s="27" customFormat="1" x14ac:dyDescent="0.3"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</row>
    <row r="681" spans="14:60" s="27" customFormat="1" x14ac:dyDescent="0.3"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</row>
    <row r="682" spans="14:60" s="27" customFormat="1" x14ac:dyDescent="0.3"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</row>
    <row r="683" spans="14:60" s="27" customFormat="1" x14ac:dyDescent="0.3"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</row>
    <row r="684" spans="14:60" s="27" customFormat="1" x14ac:dyDescent="0.3"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</row>
    <row r="685" spans="14:60" s="27" customFormat="1" x14ac:dyDescent="0.3"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</row>
    <row r="686" spans="14:60" s="27" customFormat="1" x14ac:dyDescent="0.3"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</row>
    <row r="687" spans="14:60" s="27" customFormat="1" x14ac:dyDescent="0.3"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</row>
    <row r="688" spans="14:60" s="27" customFormat="1" x14ac:dyDescent="0.3"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</row>
    <row r="689" spans="14:60" s="27" customFormat="1" x14ac:dyDescent="0.3"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</row>
    <row r="690" spans="14:60" s="27" customFormat="1" x14ac:dyDescent="0.3"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</row>
    <row r="691" spans="14:60" s="27" customFormat="1" x14ac:dyDescent="0.3"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</row>
    <row r="692" spans="14:60" s="27" customFormat="1" x14ac:dyDescent="0.3"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</row>
    <row r="693" spans="14:60" s="27" customFormat="1" x14ac:dyDescent="0.3"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</row>
    <row r="694" spans="14:60" s="27" customFormat="1" x14ac:dyDescent="0.3"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</row>
    <row r="695" spans="14:60" s="27" customFormat="1" x14ac:dyDescent="0.3"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</row>
    <row r="696" spans="14:60" s="27" customFormat="1" x14ac:dyDescent="0.3"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</row>
    <row r="697" spans="14:60" s="27" customFormat="1" x14ac:dyDescent="0.3"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</row>
    <row r="698" spans="14:60" s="27" customFormat="1" x14ac:dyDescent="0.3"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</row>
    <row r="699" spans="14:60" s="27" customFormat="1" x14ac:dyDescent="0.3"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</row>
    <row r="700" spans="14:60" s="27" customFormat="1" x14ac:dyDescent="0.3"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</row>
    <row r="701" spans="14:60" s="27" customFormat="1" x14ac:dyDescent="0.3"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</row>
    <row r="702" spans="14:60" s="27" customFormat="1" x14ac:dyDescent="0.3"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</row>
    <row r="703" spans="14:60" s="27" customFormat="1" x14ac:dyDescent="0.3"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</row>
    <row r="704" spans="14:60" s="27" customFormat="1" x14ac:dyDescent="0.3"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</row>
    <row r="705" spans="14:60" s="27" customFormat="1" x14ac:dyDescent="0.3"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</row>
    <row r="706" spans="14:60" s="27" customFormat="1" x14ac:dyDescent="0.3"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</row>
    <row r="707" spans="14:60" s="27" customFormat="1" x14ac:dyDescent="0.3"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</row>
    <row r="708" spans="14:60" s="27" customFormat="1" x14ac:dyDescent="0.3"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</row>
    <row r="709" spans="14:60" s="27" customFormat="1" x14ac:dyDescent="0.3"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</row>
    <row r="710" spans="14:60" s="27" customFormat="1" x14ac:dyDescent="0.3"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</row>
    <row r="711" spans="14:60" s="27" customFormat="1" x14ac:dyDescent="0.3"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</row>
    <row r="712" spans="14:60" s="27" customFormat="1" x14ac:dyDescent="0.3"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</row>
    <row r="713" spans="14:60" s="27" customFormat="1" x14ac:dyDescent="0.3"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</row>
    <row r="714" spans="14:60" s="27" customFormat="1" x14ac:dyDescent="0.3"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</row>
    <row r="715" spans="14:60" s="27" customFormat="1" x14ac:dyDescent="0.3"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</row>
    <row r="716" spans="14:60" s="27" customFormat="1" x14ac:dyDescent="0.3"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</row>
    <row r="717" spans="14:60" s="27" customFormat="1" x14ac:dyDescent="0.3"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</row>
    <row r="718" spans="14:60" s="27" customFormat="1" x14ac:dyDescent="0.3"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</row>
    <row r="719" spans="14:60" s="27" customFormat="1" x14ac:dyDescent="0.3"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</row>
    <row r="720" spans="14:60" s="27" customFormat="1" x14ac:dyDescent="0.3"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</row>
    <row r="721" spans="14:60" s="27" customFormat="1" x14ac:dyDescent="0.3"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</row>
    <row r="722" spans="14:60" s="27" customFormat="1" x14ac:dyDescent="0.3"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</row>
    <row r="723" spans="14:60" s="27" customFormat="1" x14ac:dyDescent="0.3"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G723" s="30"/>
      <c r="BH723" s="30"/>
    </row>
    <row r="724" spans="14:60" s="27" customFormat="1" x14ac:dyDescent="0.3"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G724" s="30"/>
      <c r="BH724" s="30"/>
    </row>
    <row r="725" spans="14:60" s="27" customFormat="1" x14ac:dyDescent="0.3"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G725" s="30"/>
      <c r="BH725" s="30"/>
    </row>
    <row r="726" spans="14:60" s="27" customFormat="1" x14ac:dyDescent="0.3"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30"/>
      <c r="BF726" s="30"/>
      <c r="BG726" s="30"/>
      <c r="BH726" s="30"/>
    </row>
    <row r="727" spans="14:60" s="27" customFormat="1" x14ac:dyDescent="0.3"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G727" s="30"/>
      <c r="BH727" s="30"/>
    </row>
    <row r="728" spans="14:60" s="27" customFormat="1" x14ac:dyDescent="0.3"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30"/>
      <c r="BF728" s="30"/>
      <c r="BG728" s="30"/>
      <c r="BH728" s="30"/>
    </row>
    <row r="729" spans="14:60" s="27" customFormat="1" x14ac:dyDescent="0.3"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G729" s="30"/>
      <c r="BH729" s="30"/>
    </row>
    <row r="730" spans="14:60" s="27" customFormat="1" x14ac:dyDescent="0.3"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30"/>
      <c r="BF730" s="30"/>
      <c r="BG730" s="30"/>
      <c r="BH730" s="30"/>
    </row>
    <row r="731" spans="14:60" s="27" customFormat="1" x14ac:dyDescent="0.3"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G731" s="30"/>
      <c r="BH731" s="30"/>
    </row>
    <row r="732" spans="14:60" s="27" customFormat="1" x14ac:dyDescent="0.3"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30"/>
      <c r="BF732" s="30"/>
      <c r="BG732" s="30"/>
      <c r="BH732" s="30"/>
    </row>
    <row r="733" spans="14:60" s="27" customFormat="1" x14ac:dyDescent="0.3"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G733" s="30"/>
      <c r="BH733" s="30"/>
    </row>
    <row r="734" spans="14:60" s="27" customFormat="1" x14ac:dyDescent="0.3"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30"/>
      <c r="BF734" s="30"/>
      <c r="BG734" s="30"/>
      <c r="BH734" s="30"/>
    </row>
    <row r="735" spans="14:60" s="27" customFormat="1" x14ac:dyDescent="0.3"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30"/>
      <c r="BB735" s="30"/>
      <c r="BC735" s="30"/>
      <c r="BD735" s="30"/>
      <c r="BE735" s="30"/>
      <c r="BF735" s="30"/>
      <c r="BG735" s="30"/>
      <c r="BH735" s="30"/>
    </row>
    <row r="736" spans="14:60" s="27" customFormat="1" x14ac:dyDescent="0.3"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  <c r="AY736" s="30"/>
      <c r="AZ736" s="30"/>
      <c r="BA736" s="30"/>
      <c r="BB736" s="30"/>
      <c r="BC736" s="30"/>
      <c r="BD736" s="30"/>
      <c r="BE736" s="30"/>
      <c r="BF736" s="30"/>
      <c r="BG736" s="30"/>
      <c r="BH736" s="30"/>
    </row>
    <row r="737" spans="14:60" s="27" customFormat="1" x14ac:dyDescent="0.3"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30"/>
      <c r="BB737" s="30"/>
      <c r="BC737" s="30"/>
      <c r="BD737" s="30"/>
      <c r="BE737" s="30"/>
      <c r="BF737" s="30"/>
      <c r="BG737" s="30"/>
      <c r="BH737" s="30"/>
    </row>
    <row r="738" spans="14:60" s="27" customFormat="1" x14ac:dyDescent="0.3"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  <c r="AV738" s="30"/>
      <c r="AW738" s="30"/>
      <c r="AX738" s="30"/>
      <c r="AY738" s="30"/>
      <c r="AZ738" s="30"/>
      <c r="BA738" s="30"/>
      <c r="BB738" s="30"/>
      <c r="BC738" s="30"/>
      <c r="BD738" s="30"/>
      <c r="BE738" s="30"/>
      <c r="BF738" s="30"/>
      <c r="BG738" s="30"/>
      <c r="BH738" s="30"/>
    </row>
    <row r="739" spans="14:60" s="27" customFormat="1" x14ac:dyDescent="0.3"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  <c r="AY739" s="30"/>
      <c r="AZ739" s="30"/>
      <c r="BA739" s="30"/>
      <c r="BB739" s="30"/>
      <c r="BC739" s="30"/>
      <c r="BD739" s="30"/>
      <c r="BE739" s="30"/>
      <c r="BF739" s="30"/>
      <c r="BG739" s="30"/>
      <c r="BH739" s="30"/>
    </row>
    <row r="740" spans="14:60" s="27" customFormat="1" x14ac:dyDescent="0.3"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  <c r="AV740" s="30"/>
      <c r="AW740" s="30"/>
      <c r="AX740" s="30"/>
      <c r="AY740" s="30"/>
      <c r="AZ740" s="30"/>
      <c r="BA740" s="30"/>
      <c r="BB740" s="30"/>
      <c r="BC740" s="30"/>
      <c r="BD740" s="30"/>
      <c r="BE740" s="30"/>
      <c r="BF740" s="30"/>
      <c r="BG740" s="30"/>
      <c r="BH740" s="30"/>
    </row>
    <row r="741" spans="14:60" s="27" customFormat="1" x14ac:dyDescent="0.3"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  <c r="AY741" s="30"/>
      <c r="AZ741" s="30"/>
      <c r="BA741" s="30"/>
      <c r="BB741" s="30"/>
      <c r="BC741" s="30"/>
      <c r="BD741" s="30"/>
      <c r="BE741" s="30"/>
      <c r="BF741" s="30"/>
      <c r="BG741" s="30"/>
      <c r="BH741" s="30"/>
    </row>
    <row r="742" spans="14:60" s="27" customFormat="1" x14ac:dyDescent="0.3"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  <c r="AV742" s="30"/>
      <c r="AW742" s="30"/>
      <c r="AX742" s="30"/>
      <c r="AY742" s="30"/>
      <c r="AZ742" s="30"/>
      <c r="BA742" s="30"/>
      <c r="BB742" s="30"/>
      <c r="BC742" s="30"/>
      <c r="BD742" s="30"/>
      <c r="BE742" s="30"/>
      <c r="BF742" s="30"/>
      <c r="BG742" s="30"/>
      <c r="BH742" s="30"/>
    </row>
    <row r="743" spans="14:60" s="27" customFormat="1" x14ac:dyDescent="0.3"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  <c r="AY743" s="30"/>
      <c r="AZ743" s="30"/>
      <c r="BA743" s="30"/>
      <c r="BB743" s="30"/>
      <c r="BC743" s="30"/>
      <c r="BD743" s="30"/>
      <c r="BE743" s="30"/>
      <c r="BF743" s="30"/>
      <c r="BG743" s="30"/>
      <c r="BH743" s="30"/>
    </row>
    <row r="744" spans="14:60" s="27" customFormat="1" x14ac:dyDescent="0.3"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  <c r="AV744" s="30"/>
      <c r="AW744" s="30"/>
      <c r="AX744" s="30"/>
      <c r="AY744" s="30"/>
      <c r="AZ744" s="30"/>
      <c r="BA744" s="30"/>
      <c r="BB744" s="30"/>
      <c r="BC744" s="30"/>
      <c r="BD744" s="30"/>
      <c r="BE744" s="30"/>
      <c r="BF744" s="30"/>
      <c r="BG744" s="30"/>
      <c r="BH744" s="30"/>
    </row>
    <row r="745" spans="14:60" s="27" customFormat="1" x14ac:dyDescent="0.3"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  <c r="AY745" s="30"/>
      <c r="AZ745" s="30"/>
      <c r="BA745" s="30"/>
      <c r="BB745" s="30"/>
      <c r="BC745" s="30"/>
      <c r="BD745" s="30"/>
      <c r="BE745" s="30"/>
      <c r="BF745" s="30"/>
      <c r="BG745" s="30"/>
      <c r="BH745" s="30"/>
    </row>
    <row r="746" spans="14:60" s="27" customFormat="1" x14ac:dyDescent="0.3"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  <c r="AV746" s="30"/>
      <c r="AW746" s="30"/>
      <c r="AX746" s="30"/>
      <c r="AY746" s="30"/>
      <c r="AZ746" s="30"/>
      <c r="BA746" s="30"/>
      <c r="BB746" s="30"/>
      <c r="BC746" s="30"/>
      <c r="BD746" s="30"/>
      <c r="BE746" s="30"/>
      <c r="BF746" s="30"/>
      <c r="BG746" s="30"/>
      <c r="BH746" s="30"/>
    </row>
    <row r="747" spans="14:60" s="27" customFormat="1" x14ac:dyDescent="0.3"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  <c r="AY747" s="30"/>
      <c r="AZ747" s="30"/>
      <c r="BA747" s="30"/>
      <c r="BB747" s="30"/>
      <c r="BC747" s="30"/>
      <c r="BD747" s="30"/>
      <c r="BE747" s="30"/>
      <c r="BF747" s="30"/>
      <c r="BG747" s="30"/>
      <c r="BH747" s="30"/>
    </row>
    <row r="748" spans="14:60" s="27" customFormat="1" x14ac:dyDescent="0.3"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  <c r="AV748" s="30"/>
      <c r="AW748" s="30"/>
      <c r="AX748" s="30"/>
      <c r="AY748" s="30"/>
      <c r="AZ748" s="30"/>
      <c r="BA748" s="30"/>
      <c r="BB748" s="30"/>
      <c r="BC748" s="30"/>
      <c r="BD748" s="30"/>
      <c r="BE748" s="30"/>
      <c r="BF748" s="30"/>
      <c r="BG748" s="30"/>
      <c r="BH748" s="30"/>
    </row>
    <row r="749" spans="14:60" s="27" customFormat="1" x14ac:dyDescent="0.3"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  <c r="AY749" s="30"/>
      <c r="AZ749" s="30"/>
      <c r="BA749" s="30"/>
      <c r="BB749" s="30"/>
      <c r="BC749" s="30"/>
      <c r="BD749" s="30"/>
      <c r="BE749" s="30"/>
      <c r="BF749" s="30"/>
      <c r="BG749" s="30"/>
      <c r="BH749" s="30"/>
    </row>
    <row r="750" spans="14:60" s="27" customFormat="1" x14ac:dyDescent="0.3"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  <c r="AV750" s="30"/>
      <c r="AW750" s="30"/>
      <c r="AX750" s="30"/>
      <c r="AY750" s="30"/>
      <c r="AZ750" s="30"/>
      <c r="BA750" s="30"/>
      <c r="BB750" s="30"/>
      <c r="BC750" s="30"/>
      <c r="BD750" s="30"/>
      <c r="BE750" s="30"/>
      <c r="BF750" s="30"/>
      <c r="BG750" s="30"/>
      <c r="BH750" s="30"/>
    </row>
    <row r="751" spans="14:60" s="27" customFormat="1" x14ac:dyDescent="0.3"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  <c r="AY751" s="30"/>
      <c r="AZ751" s="30"/>
      <c r="BA751" s="30"/>
      <c r="BB751" s="30"/>
      <c r="BC751" s="30"/>
      <c r="BD751" s="30"/>
      <c r="BE751" s="30"/>
      <c r="BF751" s="30"/>
      <c r="BG751" s="30"/>
      <c r="BH751" s="30"/>
    </row>
    <row r="752" spans="14:60" s="27" customFormat="1" x14ac:dyDescent="0.3"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  <c r="AV752" s="30"/>
      <c r="AW752" s="30"/>
      <c r="AX752" s="30"/>
      <c r="AY752" s="30"/>
      <c r="AZ752" s="30"/>
      <c r="BA752" s="30"/>
      <c r="BB752" s="30"/>
      <c r="BC752" s="30"/>
      <c r="BD752" s="30"/>
      <c r="BE752" s="30"/>
      <c r="BF752" s="30"/>
      <c r="BG752" s="30"/>
      <c r="BH752" s="30"/>
    </row>
    <row r="753" spans="14:60" s="27" customFormat="1" x14ac:dyDescent="0.3"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  <c r="AY753" s="30"/>
      <c r="AZ753" s="30"/>
      <c r="BA753" s="30"/>
      <c r="BB753" s="30"/>
      <c r="BC753" s="30"/>
      <c r="BD753" s="30"/>
      <c r="BE753" s="30"/>
      <c r="BF753" s="30"/>
      <c r="BG753" s="30"/>
      <c r="BH753" s="30"/>
    </row>
    <row r="754" spans="14:60" s="27" customFormat="1" x14ac:dyDescent="0.3"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  <c r="AV754" s="30"/>
      <c r="AW754" s="30"/>
      <c r="AX754" s="30"/>
      <c r="AY754" s="30"/>
      <c r="AZ754" s="30"/>
      <c r="BA754" s="30"/>
      <c r="BB754" s="30"/>
      <c r="BC754" s="30"/>
      <c r="BD754" s="30"/>
      <c r="BE754" s="30"/>
      <c r="BF754" s="30"/>
      <c r="BG754" s="30"/>
      <c r="BH754" s="30"/>
    </row>
    <row r="755" spans="14:60" s="27" customFormat="1" x14ac:dyDescent="0.3"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  <c r="AY755" s="30"/>
      <c r="AZ755" s="30"/>
      <c r="BA755" s="30"/>
      <c r="BB755" s="30"/>
      <c r="BC755" s="30"/>
      <c r="BD755" s="30"/>
      <c r="BE755" s="30"/>
      <c r="BF755" s="30"/>
      <c r="BG755" s="30"/>
      <c r="BH755" s="30"/>
    </row>
    <row r="756" spans="14:60" s="27" customFormat="1" x14ac:dyDescent="0.3"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  <c r="AV756" s="30"/>
      <c r="AW756" s="30"/>
      <c r="AX756" s="30"/>
      <c r="AY756" s="30"/>
      <c r="AZ756" s="30"/>
      <c r="BA756" s="30"/>
      <c r="BB756" s="30"/>
      <c r="BC756" s="30"/>
      <c r="BD756" s="30"/>
      <c r="BE756" s="30"/>
      <c r="BF756" s="30"/>
      <c r="BG756" s="30"/>
      <c r="BH756" s="30"/>
    </row>
    <row r="757" spans="14:60" s="27" customFormat="1" x14ac:dyDescent="0.3"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  <c r="AY757" s="30"/>
      <c r="AZ757" s="30"/>
      <c r="BA757" s="30"/>
      <c r="BB757" s="30"/>
      <c r="BC757" s="30"/>
      <c r="BD757" s="30"/>
      <c r="BE757" s="30"/>
      <c r="BF757" s="30"/>
      <c r="BG757" s="30"/>
      <c r="BH757" s="30"/>
    </row>
    <row r="758" spans="14:60" s="27" customFormat="1" x14ac:dyDescent="0.3"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  <c r="AV758" s="30"/>
      <c r="AW758" s="30"/>
      <c r="AX758" s="30"/>
      <c r="AY758" s="30"/>
      <c r="AZ758" s="30"/>
      <c r="BA758" s="30"/>
      <c r="BB758" s="30"/>
      <c r="BC758" s="30"/>
      <c r="BD758" s="30"/>
      <c r="BE758" s="30"/>
      <c r="BF758" s="30"/>
      <c r="BG758" s="30"/>
      <c r="BH758" s="30"/>
    </row>
    <row r="759" spans="14:60" s="27" customFormat="1" x14ac:dyDescent="0.3"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  <c r="AY759" s="30"/>
      <c r="AZ759" s="30"/>
      <c r="BA759" s="30"/>
      <c r="BB759" s="30"/>
      <c r="BC759" s="30"/>
      <c r="BD759" s="30"/>
      <c r="BE759" s="30"/>
      <c r="BF759" s="30"/>
      <c r="BG759" s="30"/>
      <c r="BH759" s="30"/>
    </row>
    <row r="760" spans="14:60" s="27" customFormat="1" x14ac:dyDescent="0.3"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  <c r="AV760" s="30"/>
      <c r="AW760" s="30"/>
      <c r="AX760" s="30"/>
      <c r="AY760" s="30"/>
      <c r="AZ760" s="30"/>
      <c r="BA760" s="30"/>
      <c r="BB760" s="30"/>
      <c r="BC760" s="30"/>
      <c r="BD760" s="30"/>
      <c r="BE760" s="30"/>
      <c r="BF760" s="30"/>
      <c r="BG760" s="30"/>
      <c r="BH760" s="30"/>
    </row>
    <row r="761" spans="14:60" s="27" customFormat="1" x14ac:dyDescent="0.3"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  <c r="AY761" s="30"/>
      <c r="AZ761" s="30"/>
      <c r="BA761" s="30"/>
      <c r="BB761" s="30"/>
      <c r="BC761" s="30"/>
      <c r="BD761" s="30"/>
      <c r="BE761" s="30"/>
      <c r="BF761" s="30"/>
      <c r="BG761" s="30"/>
      <c r="BH761" s="30"/>
    </row>
    <row r="762" spans="14:60" s="27" customFormat="1" x14ac:dyDescent="0.3"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  <c r="AV762" s="30"/>
      <c r="AW762" s="30"/>
      <c r="AX762" s="30"/>
      <c r="AY762" s="30"/>
      <c r="AZ762" s="30"/>
      <c r="BA762" s="30"/>
      <c r="BB762" s="30"/>
      <c r="BC762" s="30"/>
      <c r="BD762" s="30"/>
      <c r="BE762" s="30"/>
      <c r="BF762" s="30"/>
      <c r="BG762" s="30"/>
      <c r="BH762" s="30"/>
    </row>
    <row r="763" spans="14:60" s="27" customFormat="1" x14ac:dyDescent="0.3"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  <c r="AY763" s="30"/>
      <c r="AZ763" s="30"/>
      <c r="BA763" s="30"/>
      <c r="BB763" s="30"/>
      <c r="BC763" s="30"/>
      <c r="BD763" s="30"/>
      <c r="BE763" s="30"/>
      <c r="BF763" s="30"/>
      <c r="BG763" s="30"/>
      <c r="BH763" s="30"/>
    </row>
    <row r="764" spans="14:60" s="27" customFormat="1" x14ac:dyDescent="0.3"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  <c r="AV764" s="30"/>
      <c r="AW764" s="30"/>
      <c r="AX764" s="30"/>
      <c r="AY764" s="30"/>
      <c r="AZ764" s="30"/>
      <c r="BA764" s="30"/>
      <c r="BB764" s="30"/>
      <c r="BC764" s="30"/>
      <c r="BD764" s="30"/>
      <c r="BE764" s="30"/>
      <c r="BF764" s="30"/>
      <c r="BG764" s="30"/>
      <c r="BH764" s="30"/>
    </row>
    <row r="765" spans="14:60" s="27" customFormat="1" x14ac:dyDescent="0.3"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  <c r="AY765" s="30"/>
      <c r="AZ765" s="30"/>
      <c r="BA765" s="30"/>
      <c r="BB765" s="30"/>
      <c r="BC765" s="30"/>
      <c r="BD765" s="30"/>
      <c r="BE765" s="30"/>
      <c r="BF765" s="30"/>
      <c r="BG765" s="30"/>
      <c r="BH765" s="30"/>
    </row>
    <row r="766" spans="14:60" s="27" customFormat="1" x14ac:dyDescent="0.3"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  <c r="AV766" s="30"/>
      <c r="AW766" s="30"/>
      <c r="AX766" s="30"/>
      <c r="AY766" s="30"/>
      <c r="AZ766" s="30"/>
      <c r="BA766" s="30"/>
      <c r="BB766" s="30"/>
      <c r="BC766" s="30"/>
      <c r="BD766" s="30"/>
      <c r="BE766" s="30"/>
      <c r="BF766" s="30"/>
      <c r="BG766" s="30"/>
      <c r="BH766" s="30"/>
    </row>
    <row r="767" spans="14:60" s="27" customFormat="1" x14ac:dyDescent="0.3"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  <c r="AY767" s="30"/>
      <c r="AZ767" s="30"/>
      <c r="BA767" s="30"/>
      <c r="BB767" s="30"/>
      <c r="BC767" s="30"/>
      <c r="BD767" s="30"/>
      <c r="BE767" s="30"/>
      <c r="BF767" s="30"/>
      <c r="BG767" s="30"/>
      <c r="BH767" s="30"/>
    </row>
    <row r="768" spans="14:60" s="27" customFormat="1" x14ac:dyDescent="0.3"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  <c r="AY768" s="30"/>
      <c r="AZ768" s="30"/>
      <c r="BA768" s="30"/>
      <c r="BB768" s="30"/>
      <c r="BC768" s="30"/>
      <c r="BD768" s="30"/>
      <c r="BE768" s="30"/>
      <c r="BF768" s="30"/>
      <c r="BG768" s="30"/>
      <c r="BH768" s="30"/>
    </row>
    <row r="769" spans="14:60" s="27" customFormat="1" x14ac:dyDescent="0.3"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  <c r="AY769" s="30"/>
      <c r="AZ769" s="30"/>
      <c r="BA769" s="30"/>
      <c r="BB769" s="30"/>
      <c r="BC769" s="30"/>
      <c r="BD769" s="30"/>
      <c r="BE769" s="30"/>
      <c r="BF769" s="30"/>
      <c r="BG769" s="30"/>
      <c r="BH769" s="30"/>
    </row>
    <row r="770" spans="14:60" s="27" customFormat="1" x14ac:dyDescent="0.3"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  <c r="AV770" s="30"/>
      <c r="AW770" s="30"/>
      <c r="AX770" s="30"/>
      <c r="AY770" s="30"/>
      <c r="AZ770" s="30"/>
      <c r="BA770" s="30"/>
      <c r="BB770" s="30"/>
      <c r="BC770" s="30"/>
      <c r="BD770" s="30"/>
      <c r="BE770" s="30"/>
      <c r="BF770" s="30"/>
      <c r="BG770" s="30"/>
      <c r="BH770" s="30"/>
    </row>
    <row r="771" spans="14:60" s="27" customFormat="1" x14ac:dyDescent="0.3"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  <c r="AY771" s="30"/>
      <c r="AZ771" s="30"/>
      <c r="BA771" s="30"/>
      <c r="BB771" s="30"/>
      <c r="BC771" s="30"/>
      <c r="BD771" s="30"/>
      <c r="BE771" s="30"/>
      <c r="BF771" s="30"/>
      <c r="BG771" s="30"/>
      <c r="BH771" s="30"/>
    </row>
    <row r="772" spans="14:60" s="27" customFormat="1" x14ac:dyDescent="0.3"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  <c r="AV772" s="30"/>
      <c r="AW772" s="30"/>
      <c r="AX772" s="30"/>
      <c r="AY772" s="30"/>
      <c r="AZ772" s="30"/>
      <c r="BA772" s="30"/>
      <c r="BB772" s="30"/>
      <c r="BC772" s="30"/>
      <c r="BD772" s="30"/>
      <c r="BE772" s="30"/>
      <c r="BF772" s="30"/>
      <c r="BG772" s="30"/>
      <c r="BH772" s="30"/>
    </row>
    <row r="773" spans="14:60" s="27" customFormat="1" x14ac:dyDescent="0.3"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  <c r="AY773" s="30"/>
      <c r="AZ773" s="30"/>
      <c r="BA773" s="30"/>
      <c r="BB773" s="30"/>
      <c r="BC773" s="30"/>
      <c r="BD773" s="30"/>
      <c r="BE773" s="30"/>
      <c r="BF773" s="30"/>
      <c r="BG773" s="30"/>
      <c r="BH773" s="30"/>
    </row>
    <row r="774" spans="14:60" s="27" customFormat="1" x14ac:dyDescent="0.3"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  <c r="AV774" s="30"/>
      <c r="AW774" s="30"/>
      <c r="AX774" s="30"/>
      <c r="AY774" s="30"/>
      <c r="AZ774" s="30"/>
      <c r="BA774" s="30"/>
      <c r="BB774" s="30"/>
      <c r="BC774" s="30"/>
      <c r="BD774" s="30"/>
      <c r="BE774" s="30"/>
      <c r="BF774" s="30"/>
      <c r="BG774" s="30"/>
      <c r="BH774" s="30"/>
    </row>
    <row r="775" spans="14:60" s="27" customFormat="1" x14ac:dyDescent="0.3"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  <c r="AY775" s="30"/>
      <c r="AZ775" s="30"/>
      <c r="BA775" s="30"/>
      <c r="BB775" s="30"/>
      <c r="BC775" s="30"/>
      <c r="BD775" s="30"/>
      <c r="BE775" s="30"/>
      <c r="BF775" s="30"/>
      <c r="BG775" s="30"/>
      <c r="BH775" s="30"/>
    </row>
    <row r="776" spans="14:60" s="27" customFormat="1" x14ac:dyDescent="0.3"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  <c r="AV776" s="30"/>
      <c r="AW776" s="30"/>
      <c r="AX776" s="30"/>
      <c r="AY776" s="30"/>
      <c r="AZ776" s="30"/>
      <c r="BA776" s="30"/>
      <c r="BB776" s="30"/>
      <c r="BC776" s="30"/>
      <c r="BD776" s="30"/>
      <c r="BE776" s="30"/>
      <c r="BF776" s="30"/>
      <c r="BG776" s="30"/>
      <c r="BH776" s="30"/>
    </row>
    <row r="777" spans="14:60" s="27" customFormat="1" x14ac:dyDescent="0.3"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  <c r="AY777" s="30"/>
      <c r="AZ777" s="30"/>
      <c r="BA777" s="30"/>
      <c r="BB777" s="30"/>
      <c r="BC777" s="30"/>
      <c r="BD777" s="30"/>
      <c r="BE777" s="30"/>
      <c r="BF777" s="30"/>
      <c r="BG777" s="30"/>
      <c r="BH777" s="30"/>
    </row>
    <row r="778" spans="14:60" s="27" customFormat="1" x14ac:dyDescent="0.3"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  <c r="AV778" s="30"/>
      <c r="AW778" s="30"/>
      <c r="AX778" s="30"/>
      <c r="AY778" s="30"/>
      <c r="AZ778" s="30"/>
      <c r="BA778" s="30"/>
      <c r="BB778" s="30"/>
      <c r="BC778" s="30"/>
      <c r="BD778" s="30"/>
      <c r="BE778" s="30"/>
      <c r="BF778" s="30"/>
      <c r="BG778" s="30"/>
      <c r="BH778" s="30"/>
    </row>
    <row r="779" spans="14:60" s="27" customFormat="1" x14ac:dyDescent="0.3"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  <c r="AY779" s="30"/>
      <c r="AZ779" s="30"/>
      <c r="BA779" s="30"/>
      <c r="BB779" s="30"/>
      <c r="BC779" s="30"/>
      <c r="BD779" s="30"/>
      <c r="BE779" s="30"/>
      <c r="BF779" s="30"/>
      <c r="BG779" s="30"/>
      <c r="BH779" s="30"/>
    </row>
    <row r="780" spans="14:60" s="27" customFormat="1" x14ac:dyDescent="0.3"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  <c r="AX780" s="30"/>
      <c r="AY780" s="30"/>
      <c r="AZ780" s="30"/>
      <c r="BA780" s="30"/>
      <c r="BB780" s="30"/>
      <c r="BC780" s="30"/>
      <c r="BD780" s="30"/>
      <c r="BE780" s="30"/>
      <c r="BF780" s="30"/>
      <c r="BG780" s="30"/>
      <c r="BH780" s="30"/>
    </row>
    <row r="781" spans="14:60" s="27" customFormat="1" x14ac:dyDescent="0.3"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  <c r="AY781" s="30"/>
      <c r="AZ781" s="30"/>
      <c r="BA781" s="30"/>
      <c r="BB781" s="30"/>
      <c r="BC781" s="30"/>
      <c r="BD781" s="30"/>
      <c r="BE781" s="30"/>
      <c r="BF781" s="30"/>
      <c r="BG781" s="30"/>
      <c r="BH781" s="30"/>
    </row>
    <row r="782" spans="14:60" s="27" customFormat="1" x14ac:dyDescent="0.3"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  <c r="AX782" s="30"/>
      <c r="AY782" s="30"/>
      <c r="AZ782" s="30"/>
      <c r="BA782" s="30"/>
      <c r="BB782" s="30"/>
      <c r="BC782" s="30"/>
      <c r="BD782" s="30"/>
      <c r="BE782" s="30"/>
      <c r="BF782" s="30"/>
      <c r="BG782" s="30"/>
      <c r="BH782" s="30"/>
    </row>
    <row r="783" spans="14:60" s="27" customFormat="1" x14ac:dyDescent="0.3"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  <c r="AY783" s="30"/>
      <c r="AZ783" s="30"/>
      <c r="BA783" s="30"/>
      <c r="BB783" s="30"/>
      <c r="BC783" s="30"/>
      <c r="BD783" s="30"/>
      <c r="BE783" s="30"/>
      <c r="BF783" s="30"/>
      <c r="BG783" s="30"/>
      <c r="BH783" s="30"/>
    </row>
    <row r="784" spans="14:60" s="27" customFormat="1" x14ac:dyDescent="0.3"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  <c r="AX784" s="30"/>
      <c r="AY784" s="30"/>
      <c r="AZ784" s="30"/>
      <c r="BA784" s="30"/>
      <c r="BB784" s="30"/>
      <c r="BC784" s="30"/>
      <c r="BD784" s="30"/>
      <c r="BE784" s="30"/>
      <c r="BF784" s="30"/>
      <c r="BG784" s="30"/>
      <c r="BH784" s="30"/>
    </row>
    <row r="785" spans="14:60" s="27" customFormat="1" x14ac:dyDescent="0.3"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  <c r="AY785" s="30"/>
      <c r="AZ785" s="30"/>
      <c r="BA785" s="30"/>
      <c r="BB785" s="30"/>
      <c r="BC785" s="30"/>
      <c r="BD785" s="30"/>
      <c r="BE785" s="30"/>
      <c r="BF785" s="30"/>
      <c r="BG785" s="30"/>
      <c r="BH785" s="30"/>
    </row>
    <row r="786" spans="14:60" s="27" customFormat="1" x14ac:dyDescent="0.3"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  <c r="AX786" s="30"/>
      <c r="AY786" s="30"/>
      <c r="AZ786" s="30"/>
      <c r="BA786" s="30"/>
      <c r="BB786" s="30"/>
      <c r="BC786" s="30"/>
      <c r="BD786" s="30"/>
      <c r="BE786" s="30"/>
      <c r="BF786" s="30"/>
      <c r="BG786" s="30"/>
      <c r="BH786" s="30"/>
    </row>
    <row r="787" spans="14:60" s="27" customFormat="1" x14ac:dyDescent="0.3"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30"/>
      <c r="BB787" s="30"/>
      <c r="BC787" s="30"/>
      <c r="BD787" s="30"/>
      <c r="BE787" s="30"/>
      <c r="BF787" s="30"/>
      <c r="BG787" s="30"/>
      <c r="BH787" s="30"/>
    </row>
    <row r="788" spans="14:60" s="27" customFormat="1" x14ac:dyDescent="0.3"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  <c r="AX788" s="30"/>
      <c r="AY788" s="30"/>
      <c r="AZ788" s="30"/>
      <c r="BA788" s="30"/>
      <c r="BB788" s="30"/>
      <c r="BC788" s="30"/>
      <c r="BD788" s="30"/>
      <c r="BE788" s="30"/>
      <c r="BF788" s="30"/>
      <c r="BG788" s="30"/>
      <c r="BH788" s="30"/>
    </row>
    <row r="789" spans="14:60" s="27" customFormat="1" x14ac:dyDescent="0.3"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  <c r="AY789" s="30"/>
      <c r="AZ789" s="30"/>
      <c r="BA789" s="30"/>
      <c r="BB789" s="30"/>
      <c r="BC789" s="30"/>
      <c r="BD789" s="30"/>
      <c r="BE789" s="30"/>
      <c r="BF789" s="30"/>
      <c r="BG789" s="30"/>
      <c r="BH789" s="30"/>
    </row>
    <row r="790" spans="14:60" s="27" customFormat="1" x14ac:dyDescent="0.3"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  <c r="AY790" s="30"/>
      <c r="AZ790" s="30"/>
      <c r="BA790" s="30"/>
      <c r="BB790" s="30"/>
      <c r="BC790" s="30"/>
      <c r="BD790" s="30"/>
      <c r="BE790" s="30"/>
      <c r="BF790" s="30"/>
      <c r="BG790" s="30"/>
      <c r="BH790" s="30"/>
    </row>
    <row r="791" spans="14:60" s="27" customFormat="1" x14ac:dyDescent="0.3"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  <c r="AY791" s="30"/>
      <c r="AZ791" s="30"/>
      <c r="BA791" s="30"/>
      <c r="BB791" s="30"/>
      <c r="BC791" s="30"/>
      <c r="BD791" s="30"/>
      <c r="BE791" s="30"/>
      <c r="BF791" s="30"/>
      <c r="BG791" s="30"/>
      <c r="BH791" s="30"/>
    </row>
    <row r="792" spans="14:60" s="27" customFormat="1" x14ac:dyDescent="0.3"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  <c r="AX792" s="30"/>
      <c r="AY792" s="30"/>
      <c r="AZ792" s="30"/>
      <c r="BA792" s="30"/>
      <c r="BB792" s="30"/>
      <c r="BC792" s="30"/>
      <c r="BD792" s="30"/>
      <c r="BE792" s="30"/>
      <c r="BF792" s="30"/>
      <c r="BG792" s="30"/>
      <c r="BH792" s="30"/>
    </row>
    <row r="793" spans="14:60" s="27" customFormat="1" x14ac:dyDescent="0.3"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30"/>
      <c r="BB793" s="30"/>
      <c r="BC793" s="30"/>
      <c r="BD793" s="30"/>
      <c r="BE793" s="30"/>
      <c r="BF793" s="30"/>
      <c r="BG793" s="30"/>
      <c r="BH793" s="30"/>
    </row>
    <row r="794" spans="14:60" s="27" customFormat="1" x14ac:dyDescent="0.3"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  <c r="AX794" s="30"/>
      <c r="AY794" s="30"/>
      <c r="AZ794" s="30"/>
      <c r="BA794" s="30"/>
      <c r="BB794" s="30"/>
      <c r="BC794" s="30"/>
      <c r="BD794" s="30"/>
      <c r="BE794" s="30"/>
      <c r="BF794" s="30"/>
      <c r="BG794" s="30"/>
      <c r="BH794" s="30"/>
    </row>
    <row r="795" spans="14:60" s="27" customFormat="1" x14ac:dyDescent="0.3"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30"/>
      <c r="BB795" s="30"/>
      <c r="BC795" s="30"/>
      <c r="BD795" s="30"/>
      <c r="BE795" s="30"/>
      <c r="BF795" s="30"/>
      <c r="BG795" s="30"/>
      <c r="BH795" s="30"/>
    </row>
    <row r="796" spans="14:60" s="27" customFormat="1" x14ac:dyDescent="0.3"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30"/>
      <c r="BB796" s="30"/>
      <c r="BC796" s="30"/>
      <c r="BD796" s="30"/>
      <c r="BE796" s="30"/>
      <c r="BF796" s="30"/>
      <c r="BG796" s="30"/>
      <c r="BH796" s="30"/>
    </row>
    <row r="797" spans="14:60" s="27" customFormat="1" x14ac:dyDescent="0.3"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30"/>
      <c r="BB797" s="30"/>
      <c r="BC797" s="30"/>
      <c r="BD797" s="30"/>
      <c r="BE797" s="30"/>
      <c r="BF797" s="30"/>
      <c r="BG797" s="30"/>
      <c r="BH797" s="30"/>
    </row>
    <row r="798" spans="14:60" s="27" customFormat="1" x14ac:dyDescent="0.3"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  <c r="AY798" s="30"/>
      <c r="AZ798" s="30"/>
      <c r="BA798" s="30"/>
      <c r="BB798" s="30"/>
      <c r="BC798" s="30"/>
      <c r="BD798" s="30"/>
      <c r="BE798" s="30"/>
      <c r="BF798" s="30"/>
      <c r="BG798" s="30"/>
      <c r="BH798" s="30"/>
    </row>
    <row r="799" spans="14:60" s="27" customFormat="1" x14ac:dyDescent="0.3"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30"/>
      <c r="BF799" s="30"/>
      <c r="BG799" s="30"/>
      <c r="BH799" s="30"/>
    </row>
    <row r="800" spans="14:60" s="27" customFormat="1" x14ac:dyDescent="0.3"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  <c r="AY800" s="30"/>
      <c r="AZ800" s="30"/>
      <c r="BA800" s="30"/>
      <c r="BB800" s="30"/>
      <c r="BC800" s="30"/>
      <c r="BD800" s="30"/>
      <c r="BE800" s="30"/>
      <c r="BF800" s="30"/>
      <c r="BG800" s="30"/>
      <c r="BH800" s="30"/>
    </row>
    <row r="801" spans="14:60" s="27" customFormat="1" x14ac:dyDescent="0.3"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30"/>
      <c r="BB801" s="30"/>
      <c r="BC801" s="30"/>
      <c r="BD801" s="30"/>
      <c r="BE801" s="30"/>
      <c r="BF801" s="30"/>
      <c r="BG801" s="30"/>
      <c r="BH801" s="30"/>
    </row>
    <row r="802" spans="14:60" s="27" customFormat="1" x14ac:dyDescent="0.3"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  <c r="AY802" s="30"/>
      <c r="AZ802" s="30"/>
      <c r="BA802" s="30"/>
      <c r="BB802" s="30"/>
      <c r="BC802" s="30"/>
      <c r="BD802" s="30"/>
      <c r="BE802" s="30"/>
      <c r="BF802" s="30"/>
      <c r="BG802" s="30"/>
      <c r="BH802" s="30"/>
    </row>
    <row r="803" spans="14:60" s="27" customFormat="1" x14ac:dyDescent="0.3"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30"/>
      <c r="BB803" s="30"/>
      <c r="BC803" s="30"/>
      <c r="BD803" s="30"/>
      <c r="BE803" s="30"/>
      <c r="BF803" s="30"/>
      <c r="BG803" s="30"/>
      <c r="BH803" s="30"/>
    </row>
    <row r="804" spans="14:60" s="27" customFormat="1" x14ac:dyDescent="0.3"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  <c r="AY804" s="30"/>
      <c r="AZ804" s="30"/>
      <c r="BA804" s="30"/>
      <c r="BB804" s="30"/>
      <c r="BC804" s="30"/>
      <c r="BD804" s="30"/>
      <c r="BE804" s="30"/>
      <c r="BF804" s="30"/>
      <c r="BG804" s="30"/>
      <c r="BH804" s="30"/>
    </row>
    <row r="805" spans="14:60" s="27" customFormat="1" x14ac:dyDescent="0.3"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30"/>
      <c r="BB805" s="30"/>
      <c r="BC805" s="30"/>
      <c r="BD805" s="30"/>
      <c r="BE805" s="30"/>
      <c r="BF805" s="30"/>
      <c r="BG805" s="30"/>
      <c r="BH805" s="30"/>
    </row>
    <row r="806" spans="14:60" s="27" customFormat="1" x14ac:dyDescent="0.3"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  <c r="AX806" s="30"/>
      <c r="AY806" s="30"/>
      <c r="AZ806" s="30"/>
      <c r="BA806" s="30"/>
      <c r="BB806" s="30"/>
      <c r="BC806" s="30"/>
      <c r="BD806" s="30"/>
      <c r="BE806" s="30"/>
      <c r="BF806" s="30"/>
      <c r="BG806" s="30"/>
      <c r="BH806" s="30"/>
    </row>
    <row r="807" spans="14:60" s="27" customFormat="1" x14ac:dyDescent="0.3"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30"/>
      <c r="BB807" s="30"/>
      <c r="BC807" s="30"/>
      <c r="BD807" s="30"/>
      <c r="BE807" s="30"/>
      <c r="BF807" s="30"/>
      <c r="BG807" s="30"/>
      <c r="BH807" s="30"/>
    </row>
    <row r="808" spans="14:60" s="27" customFormat="1" x14ac:dyDescent="0.3"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  <c r="AY808" s="30"/>
      <c r="AZ808" s="30"/>
      <c r="BA808" s="30"/>
      <c r="BB808" s="30"/>
      <c r="BC808" s="30"/>
      <c r="BD808" s="30"/>
      <c r="BE808" s="30"/>
      <c r="BF808" s="30"/>
      <c r="BG808" s="30"/>
      <c r="BH808" s="30"/>
    </row>
    <row r="809" spans="14:60" s="27" customFormat="1" x14ac:dyDescent="0.3"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30"/>
      <c r="BB809" s="30"/>
      <c r="BC809" s="30"/>
      <c r="BD809" s="30"/>
      <c r="BE809" s="30"/>
      <c r="BF809" s="30"/>
      <c r="BG809" s="30"/>
      <c r="BH809" s="30"/>
    </row>
    <row r="810" spans="14:60" s="27" customFormat="1" x14ac:dyDescent="0.3"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  <c r="AY810" s="30"/>
      <c r="AZ810" s="30"/>
      <c r="BA810" s="30"/>
      <c r="BB810" s="30"/>
      <c r="BC810" s="30"/>
      <c r="BD810" s="30"/>
      <c r="BE810" s="30"/>
      <c r="BF810" s="30"/>
      <c r="BG810" s="30"/>
      <c r="BH810" s="30"/>
    </row>
    <row r="811" spans="14:60" s="27" customFormat="1" x14ac:dyDescent="0.3"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  <c r="AY811" s="30"/>
      <c r="AZ811" s="30"/>
      <c r="BA811" s="30"/>
      <c r="BB811" s="30"/>
      <c r="BC811" s="30"/>
      <c r="BD811" s="30"/>
      <c r="BE811" s="30"/>
      <c r="BF811" s="30"/>
      <c r="BG811" s="30"/>
      <c r="BH811" s="30"/>
    </row>
    <row r="812" spans="14:60" s="27" customFormat="1" x14ac:dyDescent="0.3"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  <c r="AX812" s="30"/>
      <c r="AY812" s="30"/>
      <c r="AZ812" s="30"/>
      <c r="BA812" s="30"/>
      <c r="BB812" s="30"/>
      <c r="BC812" s="30"/>
      <c r="BD812" s="30"/>
      <c r="BE812" s="30"/>
      <c r="BF812" s="30"/>
      <c r="BG812" s="30"/>
      <c r="BH812" s="30"/>
    </row>
    <row r="813" spans="14:60" s="27" customFormat="1" x14ac:dyDescent="0.3"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  <c r="AY813" s="30"/>
      <c r="AZ813" s="30"/>
      <c r="BA813" s="30"/>
      <c r="BB813" s="30"/>
      <c r="BC813" s="30"/>
      <c r="BD813" s="30"/>
      <c r="BE813" s="30"/>
      <c r="BF813" s="30"/>
      <c r="BG813" s="30"/>
      <c r="BH813" s="30"/>
    </row>
    <row r="814" spans="14:60" s="27" customFormat="1" x14ac:dyDescent="0.3"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  <c r="AX814" s="30"/>
      <c r="AY814" s="30"/>
      <c r="AZ814" s="30"/>
      <c r="BA814" s="30"/>
      <c r="BB814" s="30"/>
      <c r="BC814" s="30"/>
      <c r="BD814" s="30"/>
      <c r="BE814" s="30"/>
      <c r="BF814" s="30"/>
      <c r="BG814" s="30"/>
      <c r="BH814" s="30"/>
    </row>
    <row r="815" spans="14:60" s="27" customFormat="1" x14ac:dyDescent="0.3"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  <c r="AY815" s="30"/>
      <c r="AZ815" s="30"/>
      <c r="BA815" s="30"/>
      <c r="BB815" s="30"/>
      <c r="BC815" s="30"/>
      <c r="BD815" s="30"/>
      <c r="BE815" s="30"/>
      <c r="BF815" s="30"/>
      <c r="BG815" s="30"/>
      <c r="BH815" s="30"/>
    </row>
    <row r="816" spans="14:60" s="27" customFormat="1" x14ac:dyDescent="0.3"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  <c r="AX816" s="30"/>
      <c r="AY816" s="30"/>
      <c r="AZ816" s="30"/>
      <c r="BA816" s="30"/>
      <c r="BB816" s="30"/>
      <c r="BC816" s="30"/>
      <c r="BD816" s="30"/>
      <c r="BE816" s="30"/>
      <c r="BF816" s="30"/>
      <c r="BG816" s="30"/>
      <c r="BH816" s="30"/>
    </row>
    <row r="817" spans="14:60" s="27" customFormat="1" x14ac:dyDescent="0.3"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  <c r="AY817" s="30"/>
      <c r="AZ817" s="30"/>
      <c r="BA817" s="30"/>
      <c r="BB817" s="30"/>
      <c r="BC817" s="30"/>
      <c r="BD817" s="30"/>
      <c r="BE817" s="30"/>
      <c r="BF817" s="30"/>
      <c r="BG817" s="30"/>
      <c r="BH817" s="30"/>
    </row>
    <row r="818" spans="14:60" s="27" customFormat="1" x14ac:dyDescent="0.3"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  <c r="AX818" s="30"/>
      <c r="AY818" s="30"/>
      <c r="AZ818" s="30"/>
      <c r="BA818" s="30"/>
      <c r="BB818" s="30"/>
      <c r="BC818" s="30"/>
      <c r="BD818" s="30"/>
      <c r="BE818" s="30"/>
      <c r="BF818" s="30"/>
      <c r="BG818" s="30"/>
      <c r="BH818" s="30"/>
    </row>
    <row r="819" spans="14:60" s="27" customFormat="1" x14ac:dyDescent="0.3"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  <c r="AY819" s="30"/>
      <c r="AZ819" s="30"/>
      <c r="BA819" s="30"/>
      <c r="BB819" s="30"/>
      <c r="BC819" s="30"/>
      <c r="BD819" s="30"/>
      <c r="BE819" s="30"/>
      <c r="BF819" s="30"/>
      <c r="BG819" s="30"/>
      <c r="BH819" s="30"/>
    </row>
    <row r="820" spans="14:60" s="27" customFormat="1" x14ac:dyDescent="0.3"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  <c r="AX820" s="30"/>
      <c r="AY820" s="30"/>
      <c r="AZ820" s="30"/>
      <c r="BA820" s="30"/>
      <c r="BB820" s="30"/>
      <c r="BC820" s="30"/>
      <c r="BD820" s="30"/>
      <c r="BE820" s="30"/>
      <c r="BF820" s="30"/>
      <c r="BG820" s="30"/>
      <c r="BH820" s="30"/>
    </row>
    <row r="821" spans="14:60" s="27" customFormat="1" x14ac:dyDescent="0.3"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  <c r="AY821" s="30"/>
      <c r="AZ821" s="30"/>
      <c r="BA821" s="30"/>
      <c r="BB821" s="30"/>
      <c r="BC821" s="30"/>
      <c r="BD821" s="30"/>
      <c r="BE821" s="30"/>
      <c r="BF821" s="30"/>
      <c r="BG821" s="30"/>
      <c r="BH821" s="30"/>
    </row>
    <row r="822" spans="14:60" s="27" customFormat="1" x14ac:dyDescent="0.3"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  <c r="AX822" s="30"/>
      <c r="AY822" s="30"/>
      <c r="AZ822" s="30"/>
      <c r="BA822" s="30"/>
      <c r="BB822" s="30"/>
      <c r="BC822" s="30"/>
      <c r="BD822" s="30"/>
      <c r="BE822" s="30"/>
      <c r="BF822" s="30"/>
      <c r="BG822" s="30"/>
      <c r="BH822" s="30"/>
    </row>
    <row r="823" spans="14:60" s="27" customFormat="1" x14ac:dyDescent="0.3"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  <c r="AY823" s="30"/>
      <c r="AZ823" s="30"/>
      <c r="BA823" s="30"/>
      <c r="BB823" s="30"/>
      <c r="BC823" s="30"/>
      <c r="BD823" s="30"/>
      <c r="BE823" s="30"/>
      <c r="BF823" s="30"/>
      <c r="BG823" s="30"/>
      <c r="BH823" s="30"/>
    </row>
    <row r="824" spans="14:60" s="27" customFormat="1" x14ac:dyDescent="0.3"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  <c r="AX824" s="30"/>
      <c r="AY824" s="30"/>
      <c r="AZ824" s="30"/>
      <c r="BA824" s="30"/>
      <c r="BB824" s="30"/>
      <c r="BC824" s="30"/>
      <c r="BD824" s="30"/>
      <c r="BE824" s="30"/>
      <c r="BF824" s="30"/>
      <c r="BG824" s="30"/>
      <c r="BH824" s="30"/>
    </row>
    <row r="825" spans="14:60" s="27" customFormat="1" x14ac:dyDescent="0.3"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  <c r="AY825" s="30"/>
      <c r="AZ825" s="30"/>
      <c r="BA825" s="30"/>
      <c r="BB825" s="30"/>
      <c r="BC825" s="30"/>
      <c r="BD825" s="30"/>
      <c r="BE825" s="30"/>
      <c r="BF825" s="30"/>
      <c r="BG825" s="30"/>
      <c r="BH825" s="30"/>
    </row>
    <row r="826" spans="14:60" s="27" customFormat="1" x14ac:dyDescent="0.3"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  <c r="AX826" s="30"/>
      <c r="AY826" s="30"/>
      <c r="AZ826" s="30"/>
      <c r="BA826" s="30"/>
      <c r="BB826" s="30"/>
      <c r="BC826" s="30"/>
      <c r="BD826" s="30"/>
      <c r="BE826" s="30"/>
      <c r="BF826" s="30"/>
      <c r="BG826" s="30"/>
      <c r="BH826" s="30"/>
    </row>
    <row r="827" spans="14:60" s="27" customFormat="1" x14ac:dyDescent="0.3"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  <c r="AY827" s="30"/>
      <c r="AZ827" s="30"/>
      <c r="BA827" s="30"/>
      <c r="BB827" s="30"/>
      <c r="BC827" s="30"/>
      <c r="BD827" s="30"/>
      <c r="BE827" s="30"/>
      <c r="BF827" s="30"/>
      <c r="BG827" s="30"/>
      <c r="BH827" s="30"/>
    </row>
    <row r="828" spans="14:60" s="27" customFormat="1" x14ac:dyDescent="0.3"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  <c r="AY828" s="30"/>
      <c r="AZ828" s="30"/>
      <c r="BA828" s="30"/>
      <c r="BB828" s="30"/>
      <c r="BC828" s="30"/>
      <c r="BD828" s="30"/>
      <c r="BE828" s="30"/>
      <c r="BF828" s="30"/>
      <c r="BG828" s="30"/>
      <c r="BH828" s="30"/>
    </row>
    <row r="829" spans="14:60" s="27" customFormat="1" x14ac:dyDescent="0.3"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30"/>
      <c r="BF829" s="30"/>
      <c r="BG829" s="30"/>
      <c r="BH829" s="30"/>
    </row>
    <row r="830" spans="14:60" s="27" customFormat="1" x14ac:dyDescent="0.3"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30"/>
      <c r="BF830" s="30"/>
      <c r="BG830" s="30"/>
      <c r="BH830" s="30"/>
    </row>
    <row r="831" spans="14:60" s="27" customFormat="1" x14ac:dyDescent="0.3"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  <c r="AY831" s="30"/>
      <c r="AZ831" s="30"/>
      <c r="BA831" s="30"/>
      <c r="BB831" s="30"/>
      <c r="BC831" s="30"/>
      <c r="BD831" s="30"/>
      <c r="BE831" s="30"/>
      <c r="BF831" s="30"/>
      <c r="BG831" s="30"/>
      <c r="BH831" s="30"/>
    </row>
    <row r="832" spans="14:60" s="27" customFormat="1" x14ac:dyDescent="0.3"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  <c r="AX832" s="30"/>
      <c r="AY832" s="30"/>
      <c r="AZ832" s="30"/>
      <c r="BA832" s="30"/>
      <c r="BB832" s="30"/>
      <c r="BC832" s="30"/>
      <c r="BD832" s="30"/>
      <c r="BE832" s="30"/>
      <c r="BF832" s="30"/>
      <c r="BG832" s="30"/>
      <c r="BH832" s="30"/>
    </row>
    <row r="833" spans="14:60" s="27" customFormat="1" x14ac:dyDescent="0.3"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  <c r="AY833" s="30"/>
      <c r="AZ833" s="30"/>
      <c r="BA833" s="30"/>
      <c r="BB833" s="30"/>
      <c r="BC833" s="30"/>
      <c r="BD833" s="30"/>
      <c r="BE833" s="30"/>
      <c r="BF833" s="30"/>
      <c r="BG833" s="30"/>
      <c r="BH833" s="30"/>
    </row>
    <row r="834" spans="14:60" s="27" customFormat="1" x14ac:dyDescent="0.3"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  <c r="AX834" s="30"/>
      <c r="AY834" s="30"/>
      <c r="AZ834" s="30"/>
      <c r="BA834" s="30"/>
      <c r="BB834" s="30"/>
      <c r="BC834" s="30"/>
      <c r="BD834" s="30"/>
      <c r="BE834" s="30"/>
      <c r="BF834" s="30"/>
      <c r="BG834" s="30"/>
      <c r="BH834" s="30"/>
    </row>
    <row r="835" spans="14:60" s="27" customFormat="1" x14ac:dyDescent="0.3"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30"/>
      <c r="BB835" s="30"/>
      <c r="BC835" s="30"/>
      <c r="BD835" s="30"/>
      <c r="BE835" s="30"/>
      <c r="BF835" s="30"/>
      <c r="BG835" s="30"/>
      <c r="BH835" s="30"/>
    </row>
    <row r="836" spans="14:60" s="27" customFormat="1" x14ac:dyDescent="0.3"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  <c r="AX836" s="30"/>
      <c r="AY836" s="30"/>
      <c r="AZ836" s="30"/>
      <c r="BA836" s="30"/>
      <c r="BB836" s="30"/>
      <c r="BC836" s="30"/>
      <c r="BD836" s="30"/>
      <c r="BE836" s="30"/>
      <c r="BF836" s="30"/>
      <c r="BG836" s="30"/>
      <c r="BH836" s="30"/>
    </row>
    <row r="837" spans="14:60" s="27" customFormat="1" x14ac:dyDescent="0.3"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  <c r="AY837" s="30"/>
      <c r="AZ837" s="30"/>
      <c r="BA837" s="30"/>
      <c r="BB837" s="30"/>
      <c r="BC837" s="30"/>
      <c r="BD837" s="30"/>
      <c r="BE837" s="30"/>
      <c r="BF837" s="30"/>
      <c r="BG837" s="30"/>
      <c r="BH837" s="30"/>
    </row>
    <row r="838" spans="14:60" s="27" customFormat="1" x14ac:dyDescent="0.3"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  <c r="AX838" s="30"/>
      <c r="AY838" s="30"/>
      <c r="AZ838" s="30"/>
      <c r="BA838" s="30"/>
      <c r="BB838" s="30"/>
      <c r="BC838" s="30"/>
      <c r="BD838" s="30"/>
      <c r="BE838" s="30"/>
      <c r="BF838" s="30"/>
      <c r="BG838" s="30"/>
      <c r="BH838" s="30"/>
    </row>
    <row r="839" spans="14:60" s="27" customFormat="1" x14ac:dyDescent="0.3"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  <c r="AY839" s="30"/>
      <c r="AZ839" s="30"/>
      <c r="BA839" s="30"/>
      <c r="BB839" s="30"/>
      <c r="BC839" s="30"/>
      <c r="BD839" s="30"/>
      <c r="BE839" s="30"/>
      <c r="BF839" s="30"/>
      <c r="BG839" s="30"/>
      <c r="BH839" s="30"/>
    </row>
    <row r="840" spans="14:60" s="27" customFormat="1" x14ac:dyDescent="0.3"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  <c r="AX840" s="30"/>
      <c r="AY840" s="30"/>
      <c r="AZ840" s="30"/>
      <c r="BA840" s="30"/>
      <c r="BB840" s="30"/>
      <c r="BC840" s="30"/>
      <c r="BD840" s="30"/>
      <c r="BE840" s="30"/>
      <c r="BF840" s="30"/>
      <c r="BG840" s="30"/>
      <c r="BH840" s="30"/>
    </row>
    <row r="841" spans="14:60" s="27" customFormat="1" x14ac:dyDescent="0.3"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  <c r="AY841" s="30"/>
      <c r="AZ841" s="30"/>
      <c r="BA841" s="30"/>
      <c r="BB841" s="30"/>
      <c r="BC841" s="30"/>
      <c r="BD841" s="30"/>
      <c r="BE841" s="30"/>
      <c r="BF841" s="30"/>
      <c r="BG841" s="30"/>
      <c r="BH841" s="30"/>
    </row>
    <row r="842" spans="14:60" s="27" customFormat="1" x14ac:dyDescent="0.3"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  <c r="AX842" s="30"/>
      <c r="AY842" s="30"/>
      <c r="AZ842" s="30"/>
      <c r="BA842" s="30"/>
      <c r="BB842" s="30"/>
      <c r="BC842" s="30"/>
      <c r="BD842" s="30"/>
      <c r="BE842" s="30"/>
      <c r="BF842" s="30"/>
      <c r="BG842" s="30"/>
      <c r="BH842" s="30"/>
    </row>
    <row r="843" spans="14:60" s="27" customFormat="1" x14ac:dyDescent="0.3"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  <c r="AY843" s="30"/>
      <c r="AZ843" s="30"/>
      <c r="BA843" s="30"/>
      <c r="BB843" s="30"/>
      <c r="BC843" s="30"/>
      <c r="BD843" s="30"/>
      <c r="BE843" s="30"/>
      <c r="BF843" s="30"/>
      <c r="BG843" s="30"/>
      <c r="BH843" s="30"/>
    </row>
    <row r="844" spans="14:60" s="27" customFormat="1" x14ac:dyDescent="0.3"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  <c r="AX844" s="30"/>
      <c r="AY844" s="30"/>
      <c r="AZ844" s="30"/>
      <c r="BA844" s="30"/>
      <c r="BB844" s="30"/>
      <c r="BC844" s="30"/>
      <c r="BD844" s="30"/>
      <c r="BE844" s="30"/>
      <c r="BF844" s="30"/>
      <c r="BG844" s="30"/>
      <c r="BH844" s="30"/>
    </row>
    <row r="845" spans="14:60" s="27" customFormat="1" x14ac:dyDescent="0.3"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  <c r="AY845" s="30"/>
      <c r="AZ845" s="30"/>
      <c r="BA845" s="30"/>
      <c r="BB845" s="30"/>
      <c r="BC845" s="30"/>
      <c r="BD845" s="30"/>
      <c r="BE845" s="30"/>
      <c r="BF845" s="30"/>
      <c r="BG845" s="30"/>
      <c r="BH845" s="30"/>
    </row>
    <row r="846" spans="14:60" s="27" customFormat="1" x14ac:dyDescent="0.3"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  <c r="AX846" s="30"/>
      <c r="AY846" s="30"/>
      <c r="AZ846" s="30"/>
      <c r="BA846" s="30"/>
      <c r="BB846" s="30"/>
      <c r="BC846" s="30"/>
      <c r="BD846" s="30"/>
      <c r="BE846" s="30"/>
      <c r="BF846" s="30"/>
      <c r="BG846" s="30"/>
      <c r="BH846" s="30"/>
    </row>
    <row r="847" spans="14:60" s="27" customFormat="1" x14ac:dyDescent="0.3"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  <c r="AY847" s="30"/>
      <c r="AZ847" s="30"/>
      <c r="BA847" s="30"/>
      <c r="BB847" s="30"/>
      <c r="BC847" s="30"/>
      <c r="BD847" s="30"/>
      <c r="BE847" s="30"/>
      <c r="BF847" s="30"/>
      <c r="BG847" s="30"/>
      <c r="BH847" s="30"/>
    </row>
    <row r="848" spans="14:60" s="27" customFormat="1" x14ac:dyDescent="0.3"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  <c r="AX848" s="30"/>
      <c r="AY848" s="30"/>
      <c r="AZ848" s="30"/>
      <c r="BA848" s="30"/>
      <c r="BB848" s="30"/>
      <c r="BC848" s="30"/>
      <c r="BD848" s="30"/>
      <c r="BE848" s="30"/>
      <c r="BF848" s="30"/>
      <c r="BG848" s="30"/>
      <c r="BH848" s="30"/>
    </row>
    <row r="849" spans="14:60" s="27" customFormat="1" x14ac:dyDescent="0.3"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  <c r="AY849" s="30"/>
      <c r="AZ849" s="30"/>
      <c r="BA849" s="30"/>
      <c r="BB849" s="30"/>
      <c r="BC849" s="30"/>
      <c r="BD849" s="30"/>
      <c r="BE849" s="30"/>
      <c r="BF849" s="30"/>
      <c r="BG849" s="30"/>
      <c r="BH849" s="30"/>
    </row>
    <row r="850" spans="14:60" s="27" customFormat="1" x14ac:dyDescent="0.3"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  <c r="AY850" s="30"/>
      <c r="AZ850" s="30"/>
      <c r="BA850" s="30"/>
      <c r="BB850" s="30"/>
      <c r="BC850" s="30"/>
      <c r="BD850" s="30"/>
      <c r="BE850" s="30"/>
      <c r="BF850" s="30"/>
      <c r="BG850" s="30"/>
      <c r="BH850" s="30"/>
    </row>
    <row r="851" spans="14:60" s="27" customFormat="1" x14ac:dyDescent="0.3"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30"/>
      <c r="BF851" s="30"/>
      <c r="BG851" s="30"/>
      <c r="BH851" s="30"/>
    </row>
    <row r="852" spans="14:60" s="27" customFormat="1" x14ac:dyDescent="0.3"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G852" s="30"/>
      <c r="BH852" s="30"/>
    </row>
    <row r="853" spans="14:60" s="27" customFormat="1" x14ac:dyDescent="0.3"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G853" s="30"/>
      <c r="BH853" s="30"/>
    </row>
    <row r="854" spans="14:60" s="27" customFormat="1" x14ac:dyDescent="0.3"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G854" s="30"/>
      <c r="BH854" s="30"/>
    </row>
    <row r="855" spans="14:60" s="27" customFormat="1" x14ac:dyDescent="0.3"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G855" s="30"/>
      <c r="BH855" s="30"/>
    </row>
    <row r="856" spans="14:60" s="27" customFormat="1" x14ac:dyDescent="0.3"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30"/>
      <c r="BF856" s="30"/>
      <c r="BG856" s="30"/>
      <c r="BH856" s="30"/>
    </row>
    <row r="857" spans="14:60" s="27" customFormat="1" x14ac:dyDescent="0.3"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30"/>
      <c r="BB857" s="30"/>
      <c r="BC857" s="30"/>
      <c r="BD857" s="30"/>
      <c r="BE857" s="30"/>
      <c r="BF857" s="30"/>
      <c r="BG857" s="30"/>
      <c r="BH857" s="30"/>
    </row>
    <row r="858" spans="14:60" s="27" customFormat="1" x14ac:dyDescent="0.3"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  <c r="AY858" s="30"/>
      <c r="AZ858" s="30"/>
      <c r="BA858" s="30"/>
      <c r="BB858" s="30"/>
      <c r="BC858" s="30"/>
      <c r="BD858" s="30"/>
      <c r="BE858" s="30"/>
      <c r="BF858" s="30"/>
      <c r="BG858" s="30"/>
      <c r="BH858" s="30"/>
    </row>
    <row r="859" spans="14:60" s="27" customFormat="1" x14ac:dyDescent="0.3"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30"/>
      <c r="BF859" s="30"/>
      <c r="BG859" s="30"/>
      <c r="BH859" s="30"/>
    </row>
  </sheetData>
  <mergeCells count="6">
    <mergeCell ref="B2:J2"/>
    <mergeCell ref="F5:J5"/>
    <mergeCell ref="F10:J10"/>
    <mergeCell ref="K31:M31"/>
    <mergeCell ref="K32:M32"/>
    <mergeCell ref="B3:J3"/>
  </mergeCells>
  <pageMargins left="0.5" right="0.5" top="0.5" bottom="0.5" header="0" footer="0"/>
  <pageSetup scale="82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YMCA Advertising Opportunity</vt:lpstr>
      <vt:lpstr>'YMCA Advertising Opportunity'!Print_Area</vt:lpstr>
    </vt:vector>
  </TitlesOfParts>
  <Company>Studio 78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duwaynej</dc:creator>
  <cp:lastModifiedBy>Renae Larson</cp:lastModifiedBy>
  <cp:lastPrinted>2014-02-26T14:28:33Z</cp:lastPrinted>
  <dcterms:created xsi:type="dcterms:W3CDTF">2013-01-17T17:49:17Z</dcterms:created>
  <dcterms:modified xsi:type="dcterms:W3CDTF">2014-02-26T14:45:05Z</dcterms:modified>
</cp:coreProperties>
</file>